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E30B" lockStructure="1"/>
  <bookViews>
    <workbookView xWindow="240" yWindow="180" windowWidth="18795" windowHeight="8385"/>
  </bookViews>
  <sheets>
    <sheet name="Données préliminaires" sheetId="3" r:id="rId1"/>
    <sheet name="Budget de colocation" sheetId="2" r:id="rId2"/>
    <sheet name="1001tableurs.com" sheetId="4" r:id="rId3"/>
  </sheets>
  <definedNames>
    <definedName name="année">'Budget de colocation'!$B$26:$B$57</definedName>
    <definedName name="jour">'Budget de colocation'!$A$26:$A$57</definedName>
    <definedName name="mois">'Budget de colocation'!$A$26:$A$38</definedName>
    <definedName name="_xlnm.Print_Area" localSheetId="1">'Budget de colocation'!$D$1:$J$54</definedName>
  </definedNames>
  <calcPr calcId="145621"/>
</workbook>
</file>

<file path=xl/calcChain.xml><?xml version="1.0" encoding="utf-8"?>
<calcChain xmlns="http://schemas.openxmlformats.org/spreadsheetml/2006/main">
  <c r="A6" i="2" l="1"/>
  <c r="I37" i="2"/>
  <c r="I40" i="2" s="1"/>
  <c r="J37" i="2" l="1"/>
  <c r="B12" i="2"/>
  <c r="C12" i="2" s="1"/>
  <c r="B13" i="2"/>
  <c r="C13" i="2" s="1"/>
  <c r="B14" i="2"/>
  <c r="C14" i="2" s="1"/>
  <c r="B15" i="2"/>
  <c r="C15" i="2" s="1"/>
  <c r="B16" i="2"/>
  <c r="C16" i="2" s="1"/>
  <c r="B17" i="2"/>
  <c r="C17" i="2" s="1"/>
  <c r="B18" i="2"/>
  <c r="C18" i="2" s="1"/>
  <c r="B19" i="2"/>
  <c r="C19" i="2" s="1"/>
  <c r="B20" i="2"/>
  <c r="C20" i="2" s="1"/>
  <c r="B21" i="2"/>
  <c r="C21" i="2" s="1"/>
  <c r="B22" i="2"/>
  <c r="C22" i="2" s="1"/>
  <c r="B11" i="2"/>
  <c r="C11" i="2" s="1"/>
  <c r="D45" i="2" s="1"/>
  <c r="D54" i="2" l="1"/>
  <c r="U7" i="2"/>
  <c r="D52" i="2"/>
  <c r="S7" i="2"/>
  <c r="D50" i="2"/>
  <c r="Q7" i="2"/>
  <c r="D48" i="2"/>
  <c r="O7" i="2"/>
  <c r="L7" i="2"/>
  <c r="D53" i="2"/>
  <c r="T7" i="2"/>
  <c r="D51" i="2"/>
  <c r="R7" i="2"/>
  <c r="D49" i="2"/>
  <c r="P7" i="2"/>
  <c r="N7" i="2"/>
  <c r="N9" i="2" s="1"/>
  <c r="D47" i="2"/>
  <c r="D46" i="2"/>
  <c r="M7" i="2"/>
  <c r="N24" i="2" l="1"/>
  <c r="N8" i="2"/>
  <c r="N32" i="2"/>
  <c r="N16" i="2"/>
  <c r="N36" i="2"/>
  <c r="N28" i="2"/>
  <c r="N20" i="2"/>
  <c r="N12" i="2"/>
  <c r="N34" i="2"/>
  <c r="N30" i="2"/>
  <c r="N26" i="2"/>
  <c r="N22" i="2"/>
  <c r="N18" i="2"/>
  <c r="N14" i="2"/>
  <c r="N10" i="2"/>
  <c r="N35" i="2"/>
  <c r="N33" i="2"/>
  <c r="N31" i="2"/>
  <c r="N29" i="2"/>
  <c r="N27" i="2"/>
  <c r="N25" i="2"/>
  <c r="N23" i="2"/>
  <c r="N21" i="2"/>
  <c r="N19" i="2"/>
  <c r="N17" i="2"/>
  <c r="N15" i="2"/>
  <c r="N13" i="2"/>
  <c r="N11" i="2"/>
  <c r="M13" i="2"/>
  <c r="M25" i="2"/>
  <c r="M31" i="2"/>
  <c r="M8" i="2"/>
  <c r="M10" i="2"/>
  <c r="M12" i="2"/>
  <c r="M14" i="2"/>
  <c r="M16" i="2"/>
  <c r="M18" i="2"/>
  <c r="M20" i="2"/>
  <c r="M22" i="2"/>
  <c r="M24" i="2"/>
  <c r="M26" i="2"/>
  <c r="M28" i="2"/>
  <c r="M30" i="2"/>
  <c r="M32" i="2"/>
  <c r="M34" i="2"/>
  <c r="M36" i="2"/>
  <c r="M9" i="2"/>
  <c r="M11" i="2"/>
  <c r="M15" i="2"/>
  <c r="M17" i="2"/>
  <c r="M19" i="2"/>
  <c r="M21" i="2"/>
  <c r="M23" i="2"/>
  <c r="M27" i="2"/>
  <c r="M29" i="2"/>
  <c r="M33" i="2"/>
  <c r="M35" i="2"/>
  <c r="P9" i="2"/>
  <c r="P11" i="2"/>
  <c r="P13" i="2"/>
  <c r="P15" i="2"/>
  <c r="P17" i="2"/>
  <c r="P19" i="2"/>
  <c r="P21" i="2"/>
  <c r="P23" i="2"/>
  <c r="P25" i="2"/>
  <c r="P10" i="2"/>
  <c r="P12" i="2"/>
  <c r="P14" i="2"/>
  <c r="P16" i="2"/>
  <c r="P18" i="2"/>
  <c r="P20" i="2"/>
  <c r="P22" i="2"/>
  <c r="P24" i="2"/>
  <c r="P26" i="2"/>
  <c r="P28" i="2"/>
  <c r="P30" i="2"/>
  <c r="P29" i="2"/>
  <c r="P32" i="2"/>
  <c r="P34" i="2"/>
  <c r="P27" i="2"/>
  <c r="P31" i="2"/>
  <c r="P33" i="2"/>
  <c r="P35" i="2"/>
  <c r="P36" i="2"/>
  <c r="P8" i="2"/>
  <c r="R9" i="2"/>
  <c r="R11" i="2"/>
  <c r="R13" i="2"/>
  <c r="R15" i="2"/>
  <c r="R17" i="2"/>
  <c r="R19" i="2"/>
  <c r="R21" i="2"/>
  <c r="R23" i="2"/>
  <c r="R10" i="2"/>
  <c r="R12" i="2"/>
  <c r="R14" i="2"/>
  <c r="R16" i="2"/>
  <c r="R18" i="2"/>
  <c r="R20" i="2"/>
  <c r="R22" i="2"/>
  <c r="R24" i="2"/>
  <c r="R26" i="2"/>
  <c r="R28" i="2"/>
  <c r="R30" i="2"/>
  <c r="R27" i="2"/>
  <c r="R31" i="2"/>
  <c r="R32" i="2"/>
  <c r="R34" i="2"/>
  <c r="R25" i="2"/>
  <c r="R29" i="2"/>
  <c r="R33" i="2"/>
  <c r="R35" i="2"/>
  <c r="R36" i="2"/>
  <c r="R8" i="2"/>
  <c r="T9" i="2"/>
  <c r="T11" i="2"/>
  <c r="T13" i="2"/>
  <c r="T15" i="2"/>
  <c r="T17" i="2"/>
  <c r="T19" i="2"/>
  <c r="T21" i="2"/>
  <c r="T23" i="2"/>
  <c r="T10" i="2"/>
  <c r="T12" i="2"/>
  <c r="T14" i="2"/>
  <c r="T16" i="2"/>
  <c r="T18" i="2"/>
  <c r="T20" i="2"/>
  <c r="T22" i="2"/>
  <c r="T24" i="2"/>
  <c r="T26" i="2"/>
  <c r="T28" i="2"/>
  <c r="T30" i="2"/>
  <c r="T25" i="2"/>
  <c r="T29" i="2"/>
  <c r="T32" i="2"/>
  <c r="T36" i="2"/>
  <c r="T27" i="2"/>
  <c r="T31" i="2"/>
  <c r="T33" i="2"/>
  <c r="T35" i="2"/>
  <c r="T34" i="2"/>
  <c r="T8" i="2"/>
  <c r="L24" i="2"/>
  <c r="L9" i="2"/>
  <c r="L11" i="2"/>
  <c r="L13" i="2"/>
  <c r="L15" i="2"/>
  <c r="L17" i="2"/>
  <c r="L19" i="2"/>
  <c r="L21" i="2"/>
  <c r="L23" i="2"/>
  <c r="L25" i="2"/>
  <c r="L27" i="2"/>
  <c r="L29" i="2"/>
  <c r="L31" i="2"/>
  <c r="L33" i="2"/>
  <c r="L35" i="2"/>
  <c r="L8" i="2"/>
  <c r="L10" i="2"/>
  <c r="L12" i="2"/>
  <c r="L14" i="2"/>
  <c r="L16" i="2"/>
  <c r="L18" i="2"/>
  <c r="L20" i="2"/>
  <c r="L22" i="2"/>
  <c r="L26" i="2"/>
  <c r="L28" i="2"/>
  <c r="L30" i="2"/>
  <c r="L32" i="2"/>
  <c r="L34" i="2"/>
  <c r="L36" i="2"/>
  <c r="O10" i="2"/>
  <c r="O12" i="2"/>
  <c r="O14" i="2"/>
  <c r="O16" i="2"/>
  <c r="O18" i="2"/>
  <c r="O20" i="2"/>
  <c r="O22" i="2"/>
  <c r="O24" i="2"/>
  <c r="O9" i="2"/>
  <c r="O11" i="2"/>
  <c r="O13" i="2"/>
  <c r="O15" i="2"/>
  <c r="O17" i="2"/>
  <c r="O19" i="2"/>
  <c r="O21" i="2"/>
  <c r="O23" i="2"/>
  <c r="O25" i="2"/>
  <c r="O27" i="2"/>
  <c r="O29" i="2"/>
  <c r="O31" i="2"/>
  <c r="O28" i="2"/>
  <c r="O33" i="2"/>
  <c r="O35" i="2"/>
  <c r="O26" i="2"/>
  <c r="O30" i="2"/>
  <c r="O32" i="2"/>
  <c r="O34" i="2"/>
  <c r="O36" i="2"/>
  <c r="O8" i="2"/>
  <c r="Q10" i="2"/>
  <c r="Q12" i="2"/>
  <c r="Q14" i="2"/>
  <c r="Q16" i="2"/>
  <c r="Q18" i="2"/>
  <c r="Q20" i="2"/>
  <c r="Q22" i="2"/>
  <c r="Q24" i="2"/>
  <c r="Q9" i="2"/>
  <c r="Q11" i="2"/>
  <c r="Q13" i="2"/>
  <c r="Q15" i="2"/>
  <c r="Q17" i="2"/>
  <c r="Q19" i="2"/>
  <c r="Q21" i="2"/>
  <c r="Q23" i="2"/>
  <c r="Q25" i="2"/>
  <c r="Q27" i="2"/>
  <c r="Q29" i="2"/>
  <c r="Q31" i="2"/>
  <c r="Q26" i="2"/>
  <c r="Q30" i="2"/>
  <c r="Q33" i="2"/>
  <c r="Q28" i="2"/>
  <c r="Q32" i="2"/>
  <c r="Q34" i="2"/>
  <c r="Q36" i="2"/>
  <c r="Q8" i="2"/>
  <c r="Q35" i="2"/>
  <c r="S10" i="2"/>
  <c r="S12" i="2"/>
  <c r="S14" i="2"/>
  <c r="S16" i="2"/>
  <c r="S18" i="2"/>
  <c r="S20" i="2"/>
  <c r="S22" i="2"/>
  <c r="S24" i="2"/>
  <c r="S9" i="2"/>
  <c r="S11" i="2"/>
  <c r="S13" i="2"/>
  <c r="S15" i="2"/>
  <c r="S17" i="2"/>
  <c r="S19" i="2"/>
  <c r="S21" i="2"/>
  <c r="S23" i="2"/>
  <c r="S25" i="2"/>
  <c r="S27" i="2"/>
  <c r="S29" i="2"/>
  <c r="S31" i="2"/>
  <c r="S28" i="2"/>
  <c r="S33" i="2"/>
  <c r="S26" i="2"/>
  <c r="S30" i="2"/>
  <c r="S32" i="2"/>
  <c r="S34" i="2"/>
  <c r="S36" i="2"/>
  <c r="S8" i="2"/>
  <c r="S35" i="2"/>
  <c r="U10" i="2"/>
  <c r="U12" i="2"/>
  <c r="U14" i="2"/>
  <c r="U16" i="2"/>
  <c r="U18" i="2"/>
  <c r="U20" i="2"/>
  <c r="U22" i="2"/>
  <c r="U24" i="2"/>
  <c r="U9" i="2"/>
  <c r="U11" i="2"/>
  <c r="U13" i="2"/>
  <c r="U15" i="2"/>
  <c r="U17" i="2"/>
  <c r="U19" i="2"/>
  <c r="U21" i="2"/>
  <c r="U23" i="2"/>
  <c r="U25" i="2"/>
  <c r="U27" i="2"/>
  <c r="U29" i="2"/>
  <c r="U26" i="2"/>
  <c r="U30" i="2"/>
  <c r="U31" i="2"/>
  <c r="U33" i="2"/>
  <c r="U35" i="2"/>
  <c r="U28" i="2"/>
  <c r="U32" i="2"/>
  <c r="U34" i="2"/>
  <c r="U36" i="2"/>
  <c r="U8" i="2"/>
  <c r="I41" i="2"/>
  <c r="N37" i="2" l="1"/>
  <c r="N39" i="2" s="1"/>
  <c r="Q37" i="2"/>
  <c r="O37" i="2"/>
  <c r="T37" i="2"/>
  <c r="P37" i="2"/>
  <c r="L37" i="2"/>
  <c r="M37" i="2"/>
  <c r="U37" i="2"/>
  <c r="S37" i="2"/>
  <c r="R37" i="2"/>
  <c r="N38" i="2" l="1"/>
  <c r="G47" i="2" s="1"/>
  <c r="I47" i="2" s="1"/>
  <c r="U39" i="2"/>
  <c r="U38" i="2"/>
  <c r="T39" i="2"/>
  <c r="T38" i="2"/>
  <c r="S39" i="2"/>
  <c r="S38" i="2"/>
  <c r="R38" i="2"/>
  <c r="R39" i="2"/>
  <c r="Q39" i="2"/>
  <c r="Q38" i="2"/>
  <c r="P38" i="2"/>
  <c r="P39" i="2"/>
  <c r="O39" i="2"/>
  <c r="O38" i="2"/>
  <c r="M38" i="2"/>
  <c r="M39" i="2"/>
  <c r="L39" i="2"/>
  <c r="L38" i="2"/>
  <c r="G45" i="2" l="1"/>
  <c r="I45" i="2" s="1"/>
  <c r="H47" i="2"/>
  <c r="G54" i="2"/>
  <c r="I54" i="2" s="1"/>
  <c r="H54" i="2"/>
  <c r="G53" i="2"/>
  <c r="I53" i="2" s="1"/>
  <c r="H53" i="2"/>
  <c r="G52" i="2"/>
  <c r="I52" i="2" s="1"/>
  <c r="H52" i="2"/>
  <c r="G51" i="2"/>
  <c r="I51" i="2" s="1"/>
  <c r="H51" i="2"/>
  <c r="G50" i="2"/>
  <c r="I50" i="2" s="1"/>
  <c r="H50" i="2"/>
  <c r="H49" i="2"/>
  <c r="G49" i="2"/>
  <c r="I49" i="2" s="1"/>
  <c r="G48" i="2"/>
  <c r="I48" i="2" s="1"/>
  <c r="H48" i="2"/>
  <c r="G46" i="2"/>
  <c r="I46" i="2" s="1"/>
  <c r="H45" i="2"/>
  <c r="H46" i="2"/>
  <c r="F43" i="2"/>
</calcChain>
</file>

<file path=xl/sharedStrings.xml><?xml version="1.0" encoding="utf-8"?>
<sst xmlns="http://schemas.openxmlformats.org/spreadsheetml/2006/main" count="39" uniqueCount="37">
  <si>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</si>
  <si>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</si>
  <si>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</si>
  <si>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</si>
  <si>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</si>
  <si>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</si>
  <si>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</si>
  <si>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</si>
  <si>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</si>
  <si>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</si>
  <si>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</si>
  <si>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</si>
  <si>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Budget de la colocation</t>
  </si>
  <si>
    <t xml:space="preserve">Nombre de colocataires =&gt; </t>
  </si>
  <si>
    <t>Coloc 1</t>
  </si>
  <si>
    <t>Coloc 2</t>
  </si>
  <si>
    <t>Coloc 3</t>
  </si>
  <si>
    <t>Coloc 4</t>
  </si>
  <si>
    <t>Coloc 5</t>
  </si>
  <si>
    <t>Coloc 6</t>
  </si>
  <si>
    <t>Coloc 7</t>
  </si>
  <si>
    <t>Coloc 8</t>
  </si>
  <si>
    <t>Coloc 9</t>
  </si>
  <si>
    <t>Coloc 10</t>
  </si>
  <si>
    <t>NOM</t>
  </si>
  <si>
    <t>Libellé</t>
  </si>
  <si>
    <t>Date</t>
  </si>
  <si>
    <t>Montant</t>
  </si>
  <si>
    <t>Payé par :</t>
  </si>
  <si>
    <t>doit</t>
  </si>
  <si>
    <t>on lui doit</t>
  </si>
  <si>
    <t xml:space="preserve">Le budget total de la colocation est de </t>
  </si>
  <si>
    <t xml:space="preserve">Chaque colocataire doit donc payer </t>
  </si>
  <si>
    <t>--&gt;</t>
  </si>
  <si>
    <r>
      <t>Synthèse</t>
    </r>
    <r>
      <rPr>
        <b/>
        <i/>
        <sz val="11"/>
        <color theme="1"/>
        <rFont val="Calibri"/>
        <family val="2"/>
        <scheme val="minor"/>
      </rPr>
      <t xml:space="preserve"> :</t>
    </r>
  </si>
  <si>
    <t xml:space="preserve">Tableur réalisé par </t>
  </si>
  <si>
    <t>VISITER LE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</si>
</sst>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0#"/>
    <numFmt numFmtId="166" formatCode="[$$-1009]#,##0.0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u/>
      <sz val="10"/>
      <color indexed="12"/>
      <name val="Arial"/>
      <family val="2"/>
    </font>
    <font>
      <u/>
      <sz val="16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0" fontId="13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2" fillId="2" borderId="0" xfId="0" applyFont="1" applyFill="1" applyProtection="1">
      <protection hidden="1"/>
    </xf>
    <xf numFmtId="0" fontId="0" fillId="2" borderId="0" xfId="0" applyFill="1"/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165" fontId="0" fillId="2" borderId="8" xfId="0" applyNumberFormat="1" applyFill="1" applyBorder="1" applyAlignment="1" applyProtection="1">
      <alignment horizontal="center" vertical="center"/>
      <protection hidden="1"/>
    </xf>
    <xf numFmtId="165" fontId="0" fillId="2" borderId="17" xfId="0" applyNumberFormat="1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165" fontId="0" fillId="2" borderId="22" xfId="0" applyNumberFormat="1" applyFill="1" applyBorder="1" applyAlignment="1" applyProtection="1">
      <alignment horizontal="center" vertical="center"/>
      <protection hidden="1"/>
    </xf>
    <xf numFmtId="165" fontId="0" fillId="2" borderId="16" xfId="0" applyNumberFormat="1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65" fontId="0" fillId="2" borderId="9" xfId="0" applyNumberFormat="1" applyFill="1" applyBorder="1" applyAlignment="1" applyProtection="1">
      <alignment horizontal="center" vertical="center"/>
      <protection hidden="1"/>
    </xf>
    <xf numFmtId="165" fontId="0" fillId="2" borderId="23" xfId="0" applyNumberFormat="1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quotePrefix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right" vertical="center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center" vertical="top"/>
      <protection hidden="1"/>
    </xf>
    <xf numFmtId="44" fontId="1" fillId="2" borderId="0" xfId="1" applyFont="1" applyFill="1" applyAlignment="1" applyProtection="1">
      <alignment horizontal="center" vertical="top"/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165" fontId="2" fillId="0" borderId="0" xfId="0" quotePrefix="1" applyNumberFormat="1" applyFont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164" fontId="2" fillId="0" borderId="0" xfId="0" applyNumberFormat="1" applyFont="1" applyBorder="1" applyAlignment="1" applyProtection="1">
      <alignment horizontal="center" vertical="center"/>
      <protection hidden="1"/>
    </xf>
    <xf numFmtId="0" fontId="2" fillId="2" borderId="0" xfId="0" applyNumberFormat="1" applyFont="1" applyFill="1" applyAlignment="1" applyProtection="1">
      <alignment horizontal="center" vertical="center"/>
      <protection hidden="1"/>
    </xf>
    <xf numFmtId="165" fontId="2" fillId="2" borderId="0" xfId="0" quotePrefix="1" applyNumberFormat="1" applyFont="1" applyFill="1" applyAlignment="1" applyProtection="1">
      <alignment horizontal="center" vertical="center"/>
      <protection hidden="1"/>
    </xf>
    <xf numFmtId="164" fontId="2" fillId="2" borderId="0" xfId="0" applyNumberFormat="1" applyFont="1" applyFill="1" applyAlignment="1" applyProtection="1">
      <alignment horizontal="center" vertical="center"/>
      <protection hidden="1"/>
    </xf>
    <xf numFmtId="0" fontId="2" fillId="2" borderId="0" xfId="0" applyFont="1" applyFill="1" applyBorder="1" applyAlignment="1" applyProtection="1">
      <alignment horizontal="center" vertical="center"/>
      <protection hidden="1"/>
    </xf>
    <xf numFmtId="164" fontId="2" fillId="2" borderId="0" xfId="0" applyNumberFormat="1" applyFont="1" applyFill="1" applyBorder="1" applyAlignment="1" applyProtection="1">
      <alignment horizontal="center" vertical="center"/>
      <protection hidden="1"/>
    </xf>
    <xf numFmtId="0" fontId="13" fillId="4" borderId="0" xfId="2" applyFill="1" applyProtection="1">
      <protection hidden="1"/>
    </xf>
    <xf numFmtId="0" fontId="13" fillId="0" borderId="0" xfId="2"/>
    <xf numFmtId="0" fontId="14" fillId="4" borderId="0" xfId="2" applyFont="1" applyFill="1" applyProtection="1">
      <protection hidden="1"/>
    </xf>
    <xf numFmtId="0" fontId="13" fillId="4" borderId="0" xfId="2" applyFill="1"/>
    <xf numFmtId="0" fontId="3" fillId="2" borderId="0" xfId="0" applyFont="1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166" fontId="8" fillId="2" borderId="0" xfId="0" applyNumberFormat="1" applyFont="1" applyFill="1" applyAlignment="1" applyProtection="1">
      <alignment horizontal="left" vertical="center"/>
      <protection hidden="1"/>
    </xf>
    <xf numFmtId="166" fontId="10" fillId="2" borderId="0" xfId="0" applyNumberFormat="1" applyFont="1" applyFill="1" applyAlignment="1" applyProtection="1">
      <alignment horizontal="left" vertical="center"/>
      <protection hidden="1"/>
    </xf>
    <xf numFmtId="0" fontId="0" fillId="2" borderId="4" xfId="0" applyFill="1" applyBorder="1" applyAlignment="1" applyProtection="1">
      <alignment horizontal="center" vertical="center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hidden="1"/>
    </xf>
    <xf numFmtId="0" fontId="0" fillId="2" borderId="18" xfId="0" applyFill="1" applyBorder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right" vertical="center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2" borderId="11" xfId="0" applyFill="1" applyBorder="1" applyAlignment="1" applyProtection="1">
      <alignment horizontal="center" vertical="center"/>
      <protection hidden="1"/>
    </xf>
    <xf numFmtId="0" fontId="0" fillId="2" borderId="15" xfId="0" applyFill="1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11" fillId="2" borderId="0" xfId="0" applyFont="1" applyFill="1" applyAlignment="1" applyProtection="1">
      <alignment horizontal="center" vertical="center"/>
      <protection hidden="1"/>
    </xf>
    <xf numFmtId="0" fontId="9" fillId="2" borderId="0" xfId="0" applyFont="1" applyFill="1" applyAlignment="1" applyProtection="1">
      <alignment horizontal="center" vertical="center"/>
      <protection hidden="1"/>
    </xf>
    <xf numFmtId="0" fontId="16" fillId="4" borderId="0" xfId="3" applyFont="1" applyFill="1" applyAlignment="1" applyProtection="1">
      <alignment horizontal="center"/>
      <protection hidden="1"/>
    </xf>
    <xf numFmtId="0" fontId="15" fillId="4" borderId="0" xfId="3" applyFill="1" applyAlignment="1" applyProtection="1">
      <alignment horizontal="center"/>
      <protection hidden="1"/>
    </xf>
    <xf numFmtId="164" fontId="0" fillId="0" borderId="11" xfId="0" applyNumberFormat="1" applyBorder="1" applyAlignment="1" applyProtection="1">
      <alignment horizontal="center" vertical="center"/>
      <protection hidden="1"/>
    </xf>
    <xf numFmtId="164" fontId="0" fillId="0" borderId="4" xfId="0" applyNumberFormat="1" applyBorder="1" applyAlignment="1" applyProtection="1">
      <alignment horizontal="center" vertical="center"/>
      <protection hidden="1"/>
    </xf>
    <xf numFmtId="164" fontId="0" fillId="0" borderId="12" xfId="0" applyNumberFormat="1" applyBorder="1" applyAlignment="1" applyProtection="1">
      <alignment horizontal="center" vertical="center"/>
      <protection hidden="1"/>
    </xf>
    <xf numFmtId="7" fontId="1" fillId="2" borderId="0" xfId="1" applyNumberFormat="1" applyFont="1" applyFill="1" applyAlignment="1" applyProtection="1">
      <alignment horizontal="left" vertical="top"/>
      <protection hidden="1"/>
    </xf>
  </cellXfs>
  <cellStyles count="4">
    <cellStyle name="Lien hypertexte" xfId="3" builtinId="8"/>
    <cellStyle name="Monétaire" xfId="1" builtinId="4"/>
    <cellStyle name="Normal" xfId="0" builtinId="0"/>
    <cellStyle name="Normal 2" xfId="2"/>
  </cellStyles>
  <dxfs count="14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C00000"/>
      </font>
    </dxf>
    <dxf>
      <font>
        <b/>
        <i val="0"/>
        <color theme="6" tint="-0.24994659260841701"/>
      </font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  <dxf>
      <font>
        <color theme="1" tint="0.34998626667073579"/>
      </font>
      <fill>
        <patternFill>
          <bgColor theme="1" tint="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260746</xdr:colOff>
      <xdr:row>7</xdr:row>
      <xdr:rowOff>29765</xdr:rowOff>
    </xdr:from>
    <xdr:to>
      <xdr:col>4</xdr:col>
      <xdr:colOff>23812</xdr:colOff>
      <xdr:row>7</xdr:row>
      <xdr:rowOff>171450</xdr:rowOff>
    </xdr:to>
    <xdr:cxnSp macro="">
      <xdr:nvCxnSpPr>
        <xdr:cNvPr id="3" name="Connecteur droit 2"/>
        <xdr:cNvCxnSpPr/>
      </xdr:nvCxnSpPr>
      <xdr:spPr>
        <a:xfrm flipH="1">
          <a:off x="2546746" y="1387078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252409</xdr:colOff>
      <xdr:row>7</xdr:row>
      <xdr:rowOff>27387</xdr:rowOff>
    </xdr:from>
    <xdr:to>
      <xdr:col>5</xdr:col>
      <xdr:colOff>15476</xdr:colOff>
      <xdr:row>7</xdr:row>
      <xdr:rowOff>169072</xdr:rowOff>
    </xdr:to>
    <xdr:cxnSp macro="">
      <xdr:nvCxnSpPr>
        <xdr:cNvPr id="7" name="Connecteur droit 6"/>
        <xdr:cNvCxnSpPr/>
      </xdr:nvCxnSpPr>
      <xdr:spPr>
        <a:xfrm flipH="1">
          <a:off x="2806300" y="1384700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264321</xdr:colOff>
      <xdr:row>8</xdr:row>
      <xdr:rowOff>33336</xdr:rowOff>
    </xdr:from>
    <xdr:to>
      <xdr:col>4</xdr:col>
      <xdr:colOff>27387</xdr:colOff>
      <xdr:row>8</xdr:row>
      <xdr:rowOff>175021</xdr:rowOff>
    </xdr:to>
    <xdr:cxnSp macro="">
      <xdr:nvCxnSpPr>
        <xdr:cNvPr id="8" name="Connecteur droit 7"/>
        <xdr:cNvCxnSpPr/>
      </xdr:nvCxnSpPr>
      <xdr:spPr>
        <a:xfrm flipH="1">
          <a:off x="2550321" y="1581149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255984</xdr:colOff>
      <xdr:row>8</xdr:row>
      <xdr:rowOff>30958</xdr:rowOff>
    </xdr:from>
    <xdr:to>
      <xdr:col>5</xdr:col>
      <xdr:colOff>19051</xdr:colOff>
      <xdr:row>8</xdr:row>
      <xdr:rowOff>172643</xdr:rowOff>
    </xdr:to>
    <xdr:cxnSp macro="">
      <xdr:nvCxnSpPr>
        <xdr:cNvPr id="9" name="Connecteur droit 8"/>
        <xdr:cNvCxnSpPr/>
      </xdr:nvCxnSpPr>
      <xdr:spPr>
        <a:xfrm flipH="1">
          <a:off x="2809875" y="1578771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261938</xdr:colOff>
      <xdr:row>9</xdr:row>
      <xdr:rowOff>32143</xdr:rowOff>
    </xdr:from>
    <xdr:to>
      <xdr:col>4</xdr:col>
      <xdr:colOff>25004</xdr:colOff>
      <xdr:row>9</xdr:row>
      <xdr:rowOff>173828</xdr:rowOff>
    </xdr:to>
    <xdr:cxnSp macro="">
      <xdr:nvCxnSpPr>
        <xdr:cNvPr id="12" name="Connecteur droit 11"/>
        <xdr:cNvCxnSpPr/>
      </xdr:nvCxnSpPr>
      <xdr:spPr>
        <a:xfrm flipH="1">
          <a:off x="2547938" y="1770456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253601</xdr:colOff>
      <xdr:row>9</xdr:row>
      <xdr:rowOff>29765</xdr:rowOff>
    </xdr:from>
    <xdr:to>
      <xdr:col>5</xdr:col>
      <xdr:colOff>16668</xdr:colOff>
      <xdr:row>9</xdr:row>
      <xdr:rowOff>171450</xdr:rowOff>
    </xdr:to>
    <xdr:cxnSp macro="">
      <xdr:nvCxnSpPr>
        <xdr:cNvPr id="13" name="Connecteur droit 12"/>
        <xdr:cNvCxnSpPr/>
      </xdr:nvCxnSpPr>
      <xdr:spPr>
        <a:xfrm flipH="1">
          <a:off x="2807492" y="1768078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26190</xdr:rowOff>
    </xdr:from>
    <xdr:to>
      <xdr:col>4</xdr:col>
      <xdr:colOff>30957</xdr:colOff>
      <xdr:row>10</xdr:row>
      <xdr:rowOff>167875</xdr:rowOff>
    </xdr:to>
    <xdr:cxnSp macro="">
      <xdr:nvCxnSpPr>
        <xdr:cNvPr id="18" name="Connecteur droit 17"/>
        <xdr:cNvCxnSpPr/>
      </xdr:nvCxnSpPr>
      <xdr:spPr>
        <a:xfrm flipH="1">
          <a:off x="2553891" y="19550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10</xdr:row>
      <xdr:rowOff>23812</xdr:rowOff>
    </xdr:from>
    <xdr:to>
      <xdr:col>5</xdr:col>
      <xdr:colOff>22621</xdr:colOff>
      <xdr:row>10</xdr:row>
      <xdr:rowOff>165497</xdr:rowOff>
    </xdr:to>
    <xdr:cxnSp macro="">
      <xdr:nvCxnSpPr>
        <xdr:cNvPr id="19" name="Connecteur droit 18"/>
        <xdr:cNvCxnSpPr/>
      </xdr:nvCxnSpPr>
      <xdr:spPr>
        <a:xfrm flipH="1">
          <a:off x="2813445" y="19526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11</xdr:row>
      <xdr:rowOff>26190</xdr:rowOff>
    </xdr:from>
    <xdr:to>
      <xdr:col>4</xdr:col>
      <xdr:colOff>30957</xdr:colOff>
      <xdr:row>11</xdr:row>
      <xdr:rowOff>167875</xdr:rowOff>
    </xdr:to>
    <xdr:cxnSp macro="">
      <xdr:nvCxnSpPr>
        <xdr:cNvPr id="20" name="Connecteur droit 19"/>
        <xdr:cNvCxnSpPr/>
      </xdr:nvCxnSpPr>
      <xdr:spPr>
        <a:xfrm flipH="1">
          <a:off x="2553891" y="21455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11</xdr:row>
      <xdr:rowOff>23812</xdr:rowOff>
    </xdr:from>
    <xdr:to>
      <xdr:col>5</xdr:col>
      <xdr:colOff>22621</xdr:colOff>
      <xdr:row>11</xdr:row>
      <xdr:rowOff>165497</xdr:rowOff>
    </xdr:to>
    <xdr:cxnSp macro="">
      <xdr:nvCxnSpPr>
        <xdr:cNvPr id="21" name="Connecteur droit 20"/>
        <xdr:cNvCxnSpPr/>
      </xdr:nvCxnSpPr>
      <xdr:spPr>
        <a:xfrm flipH="1">
          <a:off x="2813445" y="21431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12</xdr:row>
      <xdr:rowOff>26190</xdr:rowOff>
    </xdr:from>
    <xdr:to>
      <xdr:col>4</xdr:col>
      <xdr:colOff>30957</xdr:colOff>
      <xdr:row>12</xdr:row>
      <xdr:rowOff>167875</xdr:rowOff>
    </xdr:to>
    <xdr:cxnSp macro="">
      <xdr:nvCxnSpPr>
        <xdr:cNvPr id="22" name="Connecteur droit 21"/>
        <xdr:cNvCxnSpPr/>
      </xdr:nvCxnSpPr>
      <xdr:spPr>
        <a:xfrm flipH="1">
          <a:off x="2553891" y="23360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12</xdr:row>
      <xdr:rowOff>23812</xdr:rowOff>
    </xdr:from>
    <xdr:to>
      <xdr:col>5</xdr:col>
      <xdr:colOff>22621</xdr:colOff>
      <xdr:row>12</xdr:row>
      <xdr:rowOff>165497</xdr:rowOff>
    </xdr:to>
    <xdr:cxnSp macro="">
      <xdr:nvCxnSpPr>
        <xdr:cNvPr id="23" name="Connecteur droit 22"/>
        <xdr:cNvCxnSpPr/>
      </xdr:nvCxnSpPr>
      <xdr:spPr>
        <a:xfrm flipH="1">
          <a:off x="2813445" y="23336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13</xdr:row>
      <xdr:rowOff>26190</xdr:rowOff>
    </xdr:from>
    <xdr:to>
      <xdr:col>4</xdr:col>
      <xdr:colOff>30957</xdr:colOff>
      <xdr:row>13</xdr:row>
      <xdr:rowOff>167875</xdr:rowOff>
    </xdr:to>
    <xdr:cxnSp macro="">
      <xdr:nvCxnSpPr>
        <xdr:cNvPr id="24" name="Connecteur droit 23"/>
        <xdr:cNvCxnSpPr/>
      </xdr:nvCxnSpPr>
      <xdr:spPr>
        <a:xfrm flipH="1">
          <a:off x="2553891" y="25265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13</xdr:row>
      <xdr:rowOff>23812</xdr:rowOff>
    </xdr:from>
    <xdr:to>
      <xdr:col>5</xdr:col>
      <xdr:colOff>22621</xdr:colOff>
      <xdr:row>13</xdr:row>
      <xdr:rowOff>165497</xdr:rowOff>
    </xdr:to>
    <xdr:cxnSp macro="">
      <xdr:nvCxnSpPr>
        <xdr:cNvPr id="25" name="Connecteur droit 24"/>
        <xdr:cNvCxnSpPr/>
      </xdr:nvCxnSpPr>
      <xdr:spPr>
        <a:xfrm flipH="1">
          <a:off x="2813445" y="25241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14</xdr:row>
      <xdr:rowOff>26190</xdr:rowOff>
    </xdr:from>
    <xdr:to>
      <xdr:col>4</xdr:col>
      <xdr:colOff>30957</xdr:colOff>
      <xdr:row>14</xdr:row>
      <xdr:rowOff>167875</xdr:rowOff>
    </xdr:to>
    <xdr:cxnSp macro="">
      <xdr:nvCxnSpPr>
        <xdr:cNvPr id="26" name="Connecteur droit 25"/>
        <xdr:cNvCxnSpPr/>
      </xdr:nvCxnSpPr>
      <xdr:spPr>
        <a:xfrm flipH="1">
          <a:off x="2553891" y="27170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14</xdr:row>
      <xdr:rowOff>23812</xdr:rowOff>
    </xdr:from>
    <xdr:to>
      <xdr:col>5</xdr:col>
      <xdr:colOff>22621</xdr:colOff>
      <xdr:row>14</xdr:row>
      <xdr:rowOff>165497</xdr:rowOff>
    </xdr:to>
    <xdr:cxnSp macro="">
      <xdr:nvCxnSpPr>
        <xdr:cNvPr id="27" name="Connecteur droit 26"/>
        <xdr:cNvCxnSpPr/>
      </xdr:nvCxnSpPr>
      <xdr:spPr>
        <a:xfrm flipH="1">
          <a:off x="2813445" y="27146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15</xdr:row>
      <xdr:rowOff>26190</xdr:rowOff>
    </xdr:from>
    <xdr:to>
      <xdr:col>4</xdr:col>
      <xdr:colOff>30957</xdr:colOff>
      <xdr:row>15</xdr:row>
      <xdr:rowOff>167875</xdr:rowOff>
    </xdr:to>
    <xdr:cxnSp macro="">
      <xdr:nvCxnSpPr>
        <xdr:cNvPr id="28" name="Connecteur droit 27"/>
        <xdr:cNvCxnSpPr/>
      </xdr:nvCxnSpPr>
      <xdr:spPr>
        <a:xfrm flipH="1">
          <a:off x="2553891" y="29075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15</xdr:row>
      <xdr:rowOff>23812</xdr:rowOff>
    </xdr:from>
    <xdr:to>
      <xdr:col>5</xdr:col>
      <xdr:colOff>22621</xdr:colOff>
      <xdr:row>15</xdr:row>
      <xdr:rowOff>165497</xdr:rowOff>
    </xdr:to>
    <xdr:cxnSp macro="">
      <xdr:nvCxnSpPr>
        <xdr:cNvPr id="29" name="Connecteur droit 28"/>
        <xdr:cNvCxnSpPr/>
      </xdr:nvCxnSpPr>
      <xdr:spPr>
        <a:xfrm flipH="1">
          <a:off x="2813445" y="29051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16</xdr:row>
      <xdr:rowOff>26190</xdr:rowOff>
    </xdr:from>
    <xdr:to>
      <xdr:col>4</xdr:col>
      <xdr:colOff>30957</xdr:colOff>
      <xdr:row>16</xdr:row>
      <xdr:rowOff>167875</xdr:rowOff>
    </xdr:to>
    <xdr:cxnSp macro="">
      <xdr:nvCxnSpPr>
        <xdr:cNvPr id="30" name="Connecteur droit 29"/>
        <xdr:cNvCxnSpPr/>
      </xdr:nvCxnSpPr>
      <xdr:spPr>
        <a:xfrm flipH="1">
          <a:off x="2553891" y="30980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16</xdr:row>
      <xdr:rowOff>23812</xdr:rowOff>
    </xdr:from>
    <xdr:to>
      <xdr:col>5</xdr:col>
      <xdr:colOff>22621</xdr:colOff>
      <xdr:row>16</xdr:row>
      <xdr:rowOff>165497</xdr:rowOff>
    </xdr:to>
    <xdr:cxnSp macro="">
      <xdr:nvCxnSpPr>
        <xdr:cNvPr id="31" name="Connecteur droit 30"/>
        <xdr:cNvCxnSpPr/>
      </xdr:nvCxnSpPr>
      <xdr:spPr>
        <a:xfrm flipH="1">
          <a:off x="2813445" y="30956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17</xdr:row>
      <xdr:rowOff>26190</xdr:rowOff>
    </xdr:from>
    <xdr:to>
      <xdr:col>4</xdr:col>
      <xdr:colOff>30957</xdr:colOff>
      <xdr:row>17</xdr:row>
      <xdr:rowOff>167875</xdr:rowOff>
    </xdr:to>
    <xdr:cxnSp macro="">
      <xdr:nvCxnSpPr>
        <xdr:cNvPr id="36" name="Connecteur droit 35"/>
        <xdr:cNvCxnSpPr/>
      </xdr:nvCxnSpPr>
      <xdr:spPr>
        <a:xfrm flipH="1">
          <a:off x="2553891" y="32885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18</xdr:row>
      <xdr:rowOff>26190</xdr:rowOff>
    </xdr:from>
    <xdr:to>
      <xdr:col>4</xdr:col>
      <xdr:colOff>30957</xdr:colOff>
      <xdr:row>18</xdr:row>
      <xdr:rowOff>167875</xdr:rowOff>
    </xdr:to>
    <xdr:cxnSp macro="">
      <xdr:nvCxnSpPr>
        <xdr:cNvPr id="38" name="Connecteur droit 37"/>
        <xdr:cNvCxnSpPr/>
      </xdr:nvCxnSpPr>
      <xdr:spPr>
        <a:xfrm flipH="1">
          <a:off x="2553891" y="34790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18</xdr:row>
      <xdr:rowOff>23812</xdr:rowOff>
    </xdr:from>
    <xdr:to>
      <xdr:col>5</xdr:col>
      <xdr:colOff>22621</xdr:colOff>
      <xdr:row>18</xdr:row>
      <xdr:rowOff>165497</xdr:rowOff>
    </xdr:to>
    <xdr:cxnSp macro="">
      <xdr:nvCxnSpPr>
        <xdr:cNvPr id="39" name="Connecteur droit 38"/>
        <xdr:cNvCxnSpPr/>
      </xdr:nvCxnSpPr>
      <xdr:spPr>
        <a:xfrm flipH="1">
          <a:off x="2813445" y="34766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19</xdr:row>
      <xdr:rowOff>26190</xdr:rowOff>
    </xdr:from>
    <xdr:to>
      <xdr:col>4</xdr:col>
      <xdr:colOff>30957</xdr:colOff>
      <xdr:row>19</xdr:row>
      <xdr:rowOff>167875</xdr:rowOff>
    </xdr:to>
    <xdr:cxnSp macro="">
      <xdr:nvCxnSpPr>
        <xdr:cNvPr id="40" name="Connecteur droit 39"/>
        <xdr:cNvCxnSpPr/>
      </xdr:nvCxnSpPr>
      <xdr:spPr>
        <a:xfrm flipH="1">
          <a:off x="2553891" y="36695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19</xdr:row>
      <xdr:rowOff>23812</xdr:rowOff>
    </xdr:from>
    <xdr:to>
      <xdr:col>5</xdr:col>
      <xdr:colOff>22621</xdr:colOff>
      <xdr:row>19</xdr:row>
      <xdr:rowOff>165497</xdr:rowOff>
    </xdr:to>
    <xdr:cxnSp macro="">
      <xdr:nvCxnSpPr>
        <xdr:cNvPr id="41" name="Connecteur droit 40"/>
        <xdr:cNvCxnSpPr/>
      </xdr:nvCxnSpPr>
      <xdr:spPr>
        <a:xfrm flipH="1">
          <a:off x="2813445" y="36671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20</xdr:row>
      <xdr:rowOff>26190</xdr:rowOff>
    </xdr:from>
    <xdr:to>
      <xdr:col>4</xdr:col>
      <xdr:colOff>30957</xdr:colOff>
      <xdr:row>20</xdr:row>
      <xdr:rowOff>167875</xdr:rowOff>
    </xdr:to>
    <xdr:cxnSp macro="">
      <xdr:nvCxnSpPr>
        <xdr:cNvPr id="42" name="Connecteur droit 41"/>
        <xdr:cNvCxnSpPr/>
      </xdr:nvCxnSpPr>
      <xdr:spPr>
        <a:xfrm flipH="1">
          <a:off x="2553891" y="38600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20</xdr:row>
      <xdr:rowOff>23812</xdr:rowOff>
    </xdr:from>
    <xdr:to>
      <xdr:col>5</xdr:col>
      <xdr:colOff>22621</xdr:colOff>
      <xdr:row>20</xdr:row>
      <xdr:rowOff>165497</xdr:rowOff>
    </xdr:to>
    <xdr:cxnSp macro="">
      <xdr:nvCxnSpPr>
        <xdr:cNvPr id="43" name="Connecteur droit 42"/>
        <xdr:cNvCxnSpPr/>
      </xdr:nvCxnSpPr>
      <xdr:spPr>
        <a:xfrm flipH="1">
          <a:off x="2813445" y="38576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21</xdr:row>
      <xdr:rowOff>32143</xdr:rowOff>
    </xdr:from>
    <xdr:to>
      <xdr:col>4</xdr:col>
      <xdr:colOff>30957</xdr:colOff>
      <xdr:row>21</xdr:row>
      <xdr:rowOff>173828</xdr:rowOff>
    </xdr:to>
    <xdr:cxnSp macro="">
      <xdr:nvCxnSpPr>
        <xdr:cNvPr id="44" name="Connecteur droit 43"/>
        <xdr:cNvCxnSpPr/>
      </xdr:nvCxnSpPr>
      <xdr:spPr>
        <a:xfrm flipH="1">
          <a:off x="2553891" y="4056456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21</xdr:row>
      <xdr:rowOff>29765</xdr:rowOff>
    </xdr:from>
    <xdr:to>
      <xdr:col>5</xdr:col>
      <xdr:colOff>22621</xdr:colOff>
      <xdr:row>21</xdr:row>
      <xdr:rowOff>171450</xdr:rowOff>
    </xdr:to>
    <xdr:cxnSp macro="">
      <xdr:nvCxnSpPr>
        <xdr:cNvPr id="45" name="Connecteur droit 44"/>
        <xdr:cNvCxnSpPr/>
      </xdr:nvCxnSpPr>
      <xdr:spPr>
        <a:xfrm flipH="1">
          <a:off x="2813445" y="4054078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22</xdr:row>
      <xdr:rowOff>26190</xdr:rowOff>
    </xdr:from>
    <xdr:to>
      <xdr:col>4</xdr:col>
      <xdr:colOff>30957</xdr:colOff>
      <xdr:row>22</xdr:row>
      <xdr:rowOff>167875</xdr:rowOff>
    </xdr:to>
    <xdr:cxnSp macro="">
      <xdr:nvCxnSpPr>
        <xdr:cNvPr id="46" name="Connecteur droit 45"/>
        <xdr:cNvCxnSpPr/>
      </xdr:nvCxnSpPr>
      <xdr:spPr>
        <a:xfrm flipH="1">
          <a:off x="2553891" y="42410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22</xdr:row>
      <xdr:rowOff>23812</xdr:rowOff>
    </xdr:from>
    <xdr:to>
      <xdr:col>5</xdr:col>
      <xdr:colOff>22621</xdr:colOff>
      <xdr:row>22</xdr:row>
      <xdr:rowOff>165497</xdr:rowOff>
    </xdr:to>
    <xdr:cxnSp macro="">
      <xdr:nvCxnSpPr>
        <xdr:cNvPr id="47" name="Connecteur droit 46"/>
        <xdr:cNvCxnSpPr/>
      </xdr:nvCxnSpPr>
      <xdr:spPr>
        <a:xfrm flipH="1">
          <a:off x="2813445" y="42386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23</xdr:row>
      <xdr:rowOff>26190</xdr:rowOff>
    </xdr:from>
    <xdr:to>
      <xdr:col>4</xdr:col>
      <xdr:colOff>30957</xdr:colOff>
      <xdr:row>23</xdr:row>
      <xdr:rowOff>167875</xdr:rowOff>
    </xdr:to>
    <xdr:cxnSp macro="">
      <xdr:nvCxnSpPr>
        <xdr:cNvPr id="48" name="Connecteur droit 47"/>
        <xdr:cNvCxnSpPr/>
      </xdr:nvCxnSpPr>
      <xdr:spPr>
        <a:xfrm flipH="1">
          <a:off x="2553891" y="44315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23</xdr:row>
      <xdr:rowOff>23812</xdr:rowOff>
    </xdr:from>
    <xdr:to>
      <xdr:col>5</xdr:col>
      <xdr:colOff>22621</xdr:colOff>
      <xdr:row>23</xdr:row>
      <xdr:rowOff>165497</xdr:rowOff>
    </xdr:to>
    <xdr:cxnSp macro="">
      <xdr:nvCxnSpPr>
        <xdr:cNvPr id="49" name="Connecteur droit 48"/>
        <xdr:cNvCxnSpPr/>
      </xdr:nvCxnSpPr>
      <xdr:spPr>
        <a:xfrm flipH="1">
          <a:off x="2813445" y="44291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24</xdr:row>
      <xdr:rowOff>26190</xdr:rowOff>
    </xdr:from>
    <xdr:to>
      <xdr:col>4</xdr:col>
      <xdr:colOff>30957</xdr:colOff>
      <xdr:row>24</xdr:row>
      <xdr:rowOff>167875</xdr:rowOff>
    </xdr:to>
    <xdr:cxnSp macro="">
      <xdr:nvCxnSpPr>
        <xdr:cNvPr id="50" name="Connecteur droit 49"/>
        <xdr:cNvCxnSpPr/>
      </xdr:nvCxnSpPr>
      <xdr:spPr>
        <a:xfrm flipH="1">
          <a:off x="2553891" y="46220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24</xdr:row>
      <xdr:rowOff>23812</xdr:rowOff>
    </xdr:from>
    <xdr:to>
      <xdr:col>5</xdr:col>
      <xdr:colOff>22621</xdr:colOff>
      <xdr:row>24</xdr:row>
      <xdr:rowOff>165497</xdr:rowOff>
    </xdr:to>
    <xdr:cxnSp macro="">
      <xdr:nvCxnSpPr>
        <xdr:cNvPr id="51" name="Connecteur droit 50"/>
        <xdr:cNvCxnSpPr/>
      </xdr:nvCxnSpPr>
      <xdr:spPr>
        <a:xfrm flipH="1">
          <a:off x="2813445" y="46196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25</xdr:row>
      <xdr:rowOff>26190</xdr:rowOff>
    </xdr:from>
    <xdr:to>
      <xdr:col>4</xdr:col>
      <xdr:colOff>30957</xdr:colOff>
      <xdr:row>25</xdr:row>
      <xdr:rowOff>167875</xdr:rowOff>
    </xdr:to>
    <xdr:cxnSp macro="">
      <xdr:nvCxnSpPr>
        <xdr:cNvPr id="52" name="Connecteur droit 51"/>
        <xdr:cNvCxnSpPr/>
      </xdr:nvCxnSpPr>
      <xdr:spPr>
        <a:xfrm flipH="1">
          <a:off x="2553891" y="48125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25</xdr:row>
      <xdr:rowOff>23812</xdr:rowOff>
    </xdr:from>
    <xdr:to>
      <xdr:col>5</xdr:col>
      <xdr:colOff>22621</xdr:colOff>
      <xdr:row>25</xdr:row>
      <xdr:rowOff>165497</xdr:rowOff>
    </xdr:to>
    <xdr:cxnSp macro="">
      <xdr:nvCxnSpPr>
        <xdr:cNvPr id="53" name="Connecteur droit 52"/>
        <xdr:cNvCxnSpPr/>
      </xdr:nvCxnSpPr>
      <xdr:spPr>
        <a:xfrm flipH="1">
          <a:off x="2813445" y="48101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26</xdr:row>
      <xdr:rowOff>26190</xdr:rowOff>
    </xdr:from>
    <xdr:to>
      <xdr:col>4</xdr:col>
      <xdr:colOff>30957</xdr:colOff>
      <xdr:row>26</xdr:row>
      <xdr:rowOff>167875</xdr:rowOff>
    </xdr:to>
    <xdr:cxnSp macro="">
      <xdr:nvCxnSpPr>
        <xdr:cNvPr id="54" name="Connecteur droit 53"/>
        <xdr:cNvCxnSpPr/>
      </xdr:nvCxnSpPr>
      <xdr:spPr>
        <a:xfrm flipH="1">
          <a:off x="2553891" y="50030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26</xdr:row>
      <xdr:rowOff>23812</xdr:rowOff>
    </xdr:from>
    <xdr:to>
      <xdr:col>5</xdr:col>
      <xdr:colOff>22621</xdr:colOff>
      <xdr:row>26</xdr:row>
      <xdr:rowOff>165497</xdr:rowOff>
    </xdr:to>
    <xdr:cxnSp macro="">
      <xdr:nvCxnSpPr>
        <xdr:cNvPr id="55" name="Connecteur droit 54"/>
        <xdr:cNvCxnSpPr/>
      </xdr:nvCxnSpPr>
      <xdr:spPr>
        <a:xfrm flipH="1">
          <a:off x="2813445" y="50006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27</xdr:row>
      <xdr:rowOff>26190</xdr:rowOff>
    </xdr:from>
    <xdr:to>
      <xdr:col>4</xdr:col>
      <xdr:colOff>30957</xdr:colOff>
      <xdr:row>27</xdr:row>
      <xdr:rowOff>167875</xdr:rowOff>
    </xdr:to>
    <xdr:cxnSp macro="">
      <xdr:nvCxnSpPr>
        <xdr:cNvPr id="56" name="Connecteur droit 55"/>
        <xdr:cNvCxnSpPr/>
      </xdr:nvCxnSpPr>
      <xdr:spPr>
        <a:xfrm flipH="1">
          <a:off x="2553891" y="51935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27</xdr:row>
      <xdr:rowOff>23812</xdr:rowOff>
    </xdr:from>
    <xdr:to>
      <xdr:col>5</xdr:col>
      <xdr:colOff>22621</xdr:colOff>
      <xdr:row>27</xdr:row>
      <xdr:rowOff>165497</xdr:rowOff>
    </xdr:to>
    <xdr:cxnSp macro="">
      <xdr:nvCxnSpPr>
        <xdr:cNvPr id="57" name="Connecteur droit 56"/>
        <xdr:cNvCxnSpPr/>
      </xdr:nvCxnSpPr>
      <xdr:spPr>
        <a:xfrm flipH="1">
          <a:off x="2813445" y="51911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28</xdr:row>
      <xdr:rowOff>26190</xdr:rowOff>
    </xdr:from>
    <xdr:to>
      <xdr:col>4</xdr:col>
      <xdr:colOff>30957</xdr:colOff>
      <xdr:row>28</xdr:row>
      <xdr:rowOff>167875</xdr:rowOff>
    </xdr:to>
    <xdr:cxnSp macro="">
      <xdr:nvCxnSpPr>
        <xdr:cNvPr id="58" name="Connecteur droit 57"/>
        <xdr:cNvCxnSpPr/>
      </xdr:nvCxnSpPr>
      <xdr:spPr>
        <a:xfrm flipH="1">
          <a:off x="2553891" y="53840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28</xdr:row>
      <xdr:rowOff>23812</xdr:rowOff>
    </xdr:from>
    <xdr:to>
      <xdr:col>5</xdr:col>
      <xdr:colOff>22621</xdr:colOff>
      <xdr:row>28</xdr:row>
      <xdr:rowOff>165497</xdr:rowOff>
    </xdr:to>
    <xdr:cxnSp macro="">
      <xdr:nvCxnSpPr>
        <xdr:cNvPr id="59" name="Connecteur droit 58"/>
        <xdr:cNvCxnSpPr/>
      </xdr:nvCxnSpPr>
      <xdr:spPr>
        <a:xfrm flipH="1">
          <a:off x="2813445" y="53816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29</xdr:row>
      <xdr:rowOff>26190</xdr:rowOff>
    </xdr:from>
    <xdr:to>
      <xdr:col>4</xdr:col>
      <xdr:colOff>30957</xdr:colOff>
      <xdr:row>29</xdr:row>
      <xdr:rowOff>167875</xdr:rowOff>
    </xdr:to>
    <xdr:cxnSp macro="">
      <xdr:nvCxnSpPr>
        <xdr:cNvPr id="60" name="Connecteur droit 59"/>
        <xdr:cNvCxnSpPr/>
      </xdr:nvCxnSpPr>
      <xdr:spPr>
        <a:xfrm flipH="1">
          <a:off x="2553891" y="55745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29</xdr:row>
      <xdr:rowOff>23812</xdr:rowOff>
    </xdr:from>
    <xdr:to>
      <xdr:col>5</xdr:col>
      <xdr:colOff>22621</xdr:colOff>
      <xdr:row>29</xdr:row>
      <xdr:rowOff>165497</xdr:rowOff>
    </xdr:to>
    <xdr:cxnSp macro="">
      <xdr:nvCxnSpPr>
        <xdr:cNvPr id="61" name="Connecteur droit 60"/>
        <xdr:cNvCxnSpPr/>
      </xdr:nvCxnSpPr>
      <xdr:spPr>
        <a:xfrm flipH="1">
          <a:off x="2813445" y="55721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30</xdr:row>
      <xdr:rowOff>26190</xdr:rowOff>
    </xdr:from>
    <xdr:to>
      <xdr:col>4</xdr:col>
      <xdr:colOff>30957</xdr:colOff>
      <xdr:row>30</xdr:row>
      <xdr:rowOff>167875</xdr:rowOff>
    </xdr:to>
    <xdr:cxnSp macro="">
      <xdr:nvCxnSpPr>
        <xdr:cNvPr id="64" name="Connecteur droit 63"/>
        <xdr:cNvCxnSpPr/>
      </xdr:nvCxnSpPr>
      <xdr:spPr>
        <a:xfrm flipH="1">
          <a:off x="2553891" y="57650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30</xdr:row>
      <xdr:rowOff>23812</xdr:rowOff>
    </xdr:from>
    <xdr:to>
      <xdr:col>5</xdr:col>
      <xdr:colOff>22621</xdr:colOff>
      <xdr:row>30</xdr:row>
      <xdr:rowOff>165497</xdr:rowOff>
    </xdr:to>
    <xdr:cxnSp macro="">
      <xdr:nvCxnSpPr>
        <xdr:cNvPr id="65" name="Connecteur droit 64"/>
        <xdr:cNvCxnSpPr/>
      </xdr:nvCxnSpPr>
      <xdr:spPr>
        <a:xfrm flipH="1">
          <a:off x="2813445" y="57626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31</xdr:row>
      <xdr:rowOff>26190</xdr:rowOff>
    </xdr:from>
    <xdr:to>
      <xdr:col>4</xdr:col>
      <xdr:colOff>30957</xdr:colOff>
      <xdr:row>31</xdr:row>
      <xdr:rowOff>167875</xdr:rowOff>
    </xdr:to>
    <xdr:cxnSp macro="">
      <xdr:nvCxnSpPr>
        <xdr:cNvPr id="66" name="Connecteur droit 65"/>
        <xdr:cNvCxnSpPr/>
      </xdr:nvCxnSpPr>
      <xdr:spPr>
        <a:xfrm flipH="1">
          <a:off x="2553891" y="59555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31</xdr:row>
      <xdr:rowOff>23812</xdr:rowOff>
    </xdr:from>
    <xdr:to>
      <xdr:col>5</xdr:col>
      <xdr:colOff>22621</xdr:colOff>
      <xdr:row>31</xdr:row>
      <xdr:rowOff>165497</xdr:rowOff>
    </xdr:to>
    <xdr:cxnSp macro="">
      <xdr:nvCxnSpPr>
        <xdr:cNvPr id="67" name="Connecteur droit 66"/>
        <xdr:cNvCxnSpPr/>
      </xdr:nvCxnSpPr>
      <xdr:spPr>
        <a:xfrm flipH="1">
          <a:off x="2813445" y="59531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32</xdr:row>
      <xdr:rowOff>26190</xdr:rowOff>
    </xdr:from>
    <xdr:to>
      <xdr:col>4</xdr:col>
      <xdr:colOff>30957</xdr:colOff>
      <xdr:row>32</xdr:row>
      <xdr:rowOff>167875</xdr:rowOff>
    </xdr:to>
    <xdr:cxnSp macro="">
      <xdr:nvCxnSpPr>
        <xdr:cNvPr id="68" name="Connecteur droit 67"/>
        <xdr:cNvCxnSpPr/>
      </xdr:nvCxnSpPr>
      <xdr:spPr>
        <a:xfrm flipH="1">
          <a:off x="2553891" y="61460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32</xdr:row>
      <xdr:rowOff>23812</xdr:rowOff>
    </xdr:from>
    <xdr:to>
      <xdr:col>5</xdr:col>
      <xdr:colOff>22621</xdr:colOff>
      <xdr:row>32</xdr:row>
      <xdr:rowOff>165497</xdr:rowOff>
    </xdr:to>
    <xdr:cxnSp macro="">
      <xdr:nvCxnSpPr>
        <xdr:cNvPr id="69" name="Connecteur droit 68"/>
        <xdr:cNvCxnSpPr/>
      </xdr:nvCxnSpPr>
      <xdr:spPr>
        <a:xfrm flipH="1">
          <a:off x="2813445" y="61436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33</xdr:row>
      <xdr:rowOff>26190</xdr:rowOff>
    </xdr:from>
    <xdr:to>
      <xdr:col>4</xdr:col>
      <xdr:colOff>30957</xdr:colOff>
      <xdr:row>33</xdr:row>
      <xdr:rowOff>167875</xdr:rowOff>
    </xdr:to>
    <xdr:cxnSp macro="">
      <xdr:nvCxnSpPr>
        <xdr:cNvPr id="70" name="Connecteur droit 69"/>
        <xdr:cNvCxnSpPr/>
      </xdr:nvCxnSpPr>
      <xdr:spPr>
        <a:xfrm flipH="1">
          <a:off x="2553891" y="63365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33</xdr:row>
      <xdr:rowOff>23812</xdr:rowOff>
    </xdr:from>
    <xdr:to>
      <xdr:col>5</xdr:col>
      <xdr:colOff>22621</xdr:colOff>
      <xdr:row>33</xdr:row>
      <xdr:rowOff>165497</xdr:rowOff>
    </xdr:to>
    <xdr:cxnSp macro="">
      <xdr:nvCxnSpPr>
        <xdr:cNvPr id="71" name="Connecteur droit 70"/>
        <xdr:cNvCxnSpPr/>
      </xdr:nvCxnSpPr>
      <xdr:spPr>
        <a:xfrm flipH="1">
          <a:off x="2813445" y="63341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34</xdr:row>
      <xdr:rowOff>26190</xdr:rowOff>
    </xdr:from>
    <xdr:to>
      <xdr:col>4</xdr:col>
      <xdr:colOff>30957</xdr:colOff>
      <xdr:row>34</xdr:row>
      <xdr:rowOff>167875</xdr:rowOff>
    </xdr:to>
    <xdr:cxnSp macro="">
      <xdr:nvCxnSpPr>
        <xdr:cNvPr id="72" name="Connecteur droit 71"/>
        <xdr:cNvCxnSpPr/>
      </xdr:nvCxnSpPr>
      <xdr:spPr>
        <a:xfrm flipH="1">
          <a:off x="2553891" y="65270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34</xdr:row>
      <xdr:rowOff>23812</xdr:rowOff>
    </xdr:from>
    <xdr:to>
      <xdr:col>5</xdr:col>
      <xdr:colOff>22621</xdr:colOff>
      <xdr:row>34</xdr:row>
      <xdr:rowOff>165497</xdr:rowOff>
    </xdr:to>
    <xdr:cxnSp macro="">
      <xdr:nvCxnSpPr>
        <xdr:cNvPr id="73" name="Connecteur droit 72"/>
        <xdr:cNvCxnSpPr/>
      </xdr:nvCxnSpPr>
      <xdr:spPr>
        <a:xfrm flipH="1">
          <a:off x="2813445" y="65246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35</xdr:row>
      <xdr:rowOff>26190</xdr:rowOff>
    </xdr:from>
    <xdr:to>
      <xdr:col>4</xdr:col>
      <xdr:colOff>30957</xdr:colOff>
      <xdr:row>35</xdr:row>
      <xdr:rowOff>167875</xdr:rowOff>
    </xdr:to>
    <xdr:cxnSp macro="">
      <xdr:nvCxnSpPr>
        <xdr:cNvPr id="74" name="Connecteur droit 73"/>
        <xdr:cNvCxnSpPr/>
      </xdr:nvCxnSpPr>
      <xdr:spPr>
        <a:xfrm flipH="1">
          <a:off x="2553891" y="6717503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259554</xdr:colOff>
      <xdr:row>35</xdr:row>
      <xdr:rowOff>23812</xdr:rowOff>
    </xdr:from>
    <xdr:to>
      <xdr:col>5</xdr:col>
      <xdr:colOff>22621</xdr:colOff>
      <xdr:row>35</xdr:row>
      <xdr:rowOff>165497</xdr:rowOff>
    </xdr:to>
    <xdr:cxnSp macro="">
      <xdr:nvCxnSpPr>
        <xdr:cNvPr id="75" name="Connecteur droit 74"/>
        <xdr:cNvCxnSpPr/>
      </xdr:nvCxnSpPr>
      <xdr:spPr>
        <a:xfrm flipH="1">
          <a:off x="2813445" y="6715125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252409</xdr:colOff>
      <xdr:row>17</xdr:row>
      <xdr:rowOff>27387</xdr:rowOff>
    </xdr:from>
    <xdr:to>
      <xdr:col>5</xdr:col>
      <xdr:colOff>15476</xdr:colOff>
      <xdr:row>17</xdr:row>
      <xdr:rowOff>169072</xdr:rowOff>
    </xdr:to>
    <xdr:cxnSp macro="">
      <xdr:nvCxnSpPr>
        <xdr:cNvPr id="123" name="Connecteur droit 122"/>
        <xdr:cNvCxnSpPr/>
      </xdr:nvCxnSpPr>
      <xdr:spPr>
        <a:xfrm flipH="1">
          <a:off x="2806300" y="1384700"/>
          <a:ext cx="30957" cy="14168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</xdr:row>
      <xdr:rowOff>171450</xdr:rowOff>
    </xdr:from>
    <xdr:to>
      <xdr:col>10</xdr:col>
      <xdr:colOff>9525</xdr:colOff>
      <xdr:row>4</xdr:row>
      <xdr:rowOff>9525</xdr:rowOff>
    </xdr:to>
    <xdr:sp macro="" textlink="">
      <xdr:nvSpPr>
        <xdr:cNvPr id="188" name="Rectangle 187"/>
        <xdr:cNvSpPr/>
      </xdr:nvSpPr>
      <xdr:spPr>
        <a:xfrm>
          <a:off x="2286000" y="552450"/>
          <a:ext cx="5400675" cy="219075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>
              <a:solidFill>
                <a:srgbClr val="FF0000"/>
              </a:solidFill>
            </a:rPr>
            <a:t>N'oubliez pas de remplir la page de données</a:t>
          </a:r>
          <a:r>
            <a:rPr lang="fr-FR" sz="1200" b="1" baseline="0">
              <a:solidFill>
                <a:srgbClr val="FF0000"/>
              </a:solidFill>
            </a:rPr>
            <a:t> préliminaires !</a:t>
          </a:r>
          <a:endParaRPr lang="fr-FR" sz="12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7</xdr:row>
      <xdr:rowOff>114300</xdr:rowOff>
    </xdr:from>
    <xdr:to>
      <xdr:col>8</xdr:col>
      <xdr:colOff>323850</xdr:colOff>
      <xdr:row>28</xdr:row>
      <xdr:rowOff>142875</xdr:rowOff>
    </xdr:to>
    <xdr:pic>
      <xdr:nvPicPr>
        <xdr:cNvPr id="2" name="Picture 1" descr="Logo final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47775"/>
          <a:ext cx="5029200" cy="3552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1001tableur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L33"/>
  <sheetViews>
    <sheetView tabSelected="1" zoomScaleNormal="100" workbookViewId="0">
      <selection activeCell="E11" sqref="E11:F20"/>
    </sheetView>
  </sheetViews>
  <sheetFormatPr baseColWidth="10" defaultRowHeight="15" x14ac:dyDescent="0.25"/>
  <cols>
    <col min="4" max="4" width="14.85546875" customWidth="1"/>
    <col min="5" max="5" width="17.85546875" customWidth="1"/>
    <col min="6" max="6" width="14.5703125" customWidth="1"/>
  </cols>
  <sheetData>
    <row r="1" spans="1:12" ht="23.25" customHeight="1" x14ac:dyDescent="0.25">
      <c r="A1" s="2"/>
      <c r="B1" s="50" t="s">
        <v>12</v>
      </c>
      <c r="C1" s="51"/>
      <c r="D1" s="51"/>
      <c r="E1" s="51"/>
      <c r="F1" s="51"/>
      <c r="G1" s="51"/>
      <c r="H1" s="51"/>
      <c r="I1" s="2"/>
      <c r="J1" s="2"/>
      <c r="K1" s="2"/>
      <c r="L1" s="4"/>
    </row>
    <row r="2" spans="1:1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4"/>
    </row>
    <row r="3" spans="1:12" x14ac:dyDescent="0.25">
      <c r="A3" s="3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4"/>
    </row>
    <row r="4" spans="1:12" x14ac:dyDescent="0.25">
      <c r="A4" s="3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4"/>
    </row>
    <row r="5" spans="1:12" x14ac:dyDescent="0.25">
      <c r="A5" s="3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4"/>
    </row>
    <row r="6" spans="1:12" x14ac:dyDescent="0.25">
      <c r="A6" s="3">
        <v>5</v>
      </c>
      <c r="B6" s="2"/>
      <c r="C6" s="2"/>
      <c r="D6" s="2"/>
      <c r="E6" s="2"/>
      <c r="F6" s="2"/>
      <c r="G6" s="2"/>
      <c r="H6" s="2"/>
      <c r="I6" s="2"/>
      <c r="J6" s="2"/>
      <c r="K6" s="2"/>
      <c r="L6" s="4"/>
    </row>
    <row r="7" spans="1:12" x14ac:dyDescent="0.25">
      <c r="A7" s="3">
        <v>6</v>
      </c>
      <c r="B7" s="2"/>
      <c r="C7" s="2"/>
      <c r="D7" s="2"/>
      <c r="E7" s="2"/>
      <c r="F7" s="2"/>
      <c r="G7" s="2"/>
      <c r="H7" s="2"/>
      <c r="I7" s="2"/>
      <c r="J7" s="2"/>
      <c r="K7" s="2"/>
      <c r="L7" s="4"/>
    </row>
    <row r="8" spans="1:12" ht="18.75" x14ac:dyDescent="0.3">
      <c r="A8" s="3">
        <v>7</v>
      </c>
      <c r="B8" s="2"/>
      <c r="C8" s="2"/>
      <c r="D8" s="43" t="s">
        <v>13</v>
      </c>
      <c r="E8" s="43"/>
      <c r="F8" s="44"/>
      <c r="G8" s="2"/>
      <c r="H8" s="2"/>
      <c r="I8" s="2"/>
      <c r="J8" s="2"/>
      <c r="K8" s="2"/>
      <c r="L8" s="4"/>
    </row>
    <row r="9" spans="1:12" x14ac:dyDescent="0.25">
      <c r="A9" s="3">
        <v>8</v>
      </c>
      <c r="B9" s="2"/>
      <c r="C9" s="2"/>
      <c r="D9" s="2"/>
      <c r="E9" s="2"/>
      <c r="F9" s="2"/>
      <c r="G9" s="2"/>
      <c r="H9" s="2"/>
      <c r="I9" s="2"/>
      <c r="J9" s="2"/>
      <c r="K9" s="2"/>
      <c r="L9" s="4"/>
    </row>
    <row r="10" spans="1:12" ht="18.75" x14ac:dyDescent="0.3">
      <c r="A10" s="3">
        <v>9</v>
      </c>
      <c r="B10" s="2"/>
      <c r="C10" s="2"/>
      <c r="D10" s="2"/>
      <c r="E10" s="52" t="s">
        <v>24</v>
      </c>
      <c r="F10" s="52"/>
      <c r="G10" s="2"/>
      <c r="H10" s="2"/>
      <c r="I10" s="2"/>
      <c r="J10" s="2"/>
      <c r="K10" s="2"/>
      <c r="L10" s="4"/>
    </row>
    <row r="11" spans="1:12" ht="15.75" x14ac:dyDescent="0.25">
      <c r="A11" s="3">
        <v>10</v>
      </c>
      <c r="B11" s="2"/>
      <c r="C11" s="2"/>
      <c r="D11" s="45" t="s">
        <v>14</v>
      </c>
      <c r="E11" s="53"/>
      <c r="F11" s="53"/>
      <c r="G11" s="2"/>
      <c r="H11" s="2"/>
      <c r="I11" s="2"/>
      <c r="J11" s="2"/>
      <c r="K11" s="2"/>
      <c r="L11" s="4"/>
    </row>
    <row r="12" spans="1:12" ht="15.75" x14ac:dyDescent="0.25">
      <c r="A12" s="2"/>
      <c r="B12" s="2"/>
      <c r="C12" s="2"/>
      <c r="D12" s="45" t="s">
        <v>15</v>
      </c>
      <c r="E12" s="48"/>
      <c r="F12" s="49"/>
      <c r="G12" s="2"/>
      <c r="H12" s="2"/>
      <c r="I12" s="2"/>
      <c r="J12" s="2"/>
      <c r="K12" s="2"/>
      <c r="L12" s="4"/>
    </row>
    <row r="13" spans="1:12" ht="15.75" x14ac:dyDescent="0.25">
      <c r="A13" s="2"/>
      <c r="B13" s="2"/>
      <c r="C13" s="2"/>
      <c r="D13" s="45" t="s">
        <v>16</v>
      </c>
      <c r="E13" s="48"/>
      <c r="F13" s="49"/>
      <c r="G13" s="2"/>
      <c r="H13" s="2"/>
      <c r="I13" s="2"/>
      <c r="J13" s="2"/>
      <c r="K13" s="2"/>
      <c r="L13" s="4"/>
    </row>
    <row r="14" spans="1:12" ht="15.75" x14ac:dyDescent="0.25">
      <c r="A14" s="2"/>
      <c r="B14" s="2"/>
      <c r="C14" s="2"/>
      <c r="D14" s="45" t="s">
        <v>17</v>
      </c>
      <c r="E14" s="48"/>
      <c r="F14" s="49"/>
      <c r="G14" s="2"/>
      <c r="H14" s="2"/>
      <c r="I14" s="2"/>
      <c r="J14" s="2"/>
      <c r="K14" s="2"/>
      <c r="L14" s="4"/>
    </row>
    <row r="15" spans="1:12" ht="15.75" x14ac:dyDescent="0.25">
      <c r="A15" s="2"/>
      <c r="B15" s="2"/>
      <c r="C15" s="2"/>
      <c r="D15" s="45" t="s">
        <v>18</v>
      </c>
      <c r="E15" s="48"/>
      <c r="F15" s="49"/>
      <c r="G15" s="2"/>
      <c r="H15" s="2"/>
      <c r="I15" s="2"/>
      <c r="J15" s="2"/>
      <c r="K15" s="2"/>
      <c r="L15" s="4"/>
    </row>
    <row r="16" spans="1:12" ht="15.75" x14ac:dyDescent="0.25">
      <c r="A16" s="2"/>
      <c r="B16" s="2"/>
      <c r="C16" s="2"/>
      <c r="D16" s="45" t="s">
        <v>19</v>
      </c>
      <c r="E16" s="48"/>
      <c r="F16" s="49"/>
      <c r="G16" s="2"/>
      <c r="H16" s="2"/>
      <c r="I16" s="2"/>
      <c r="J16" s="2"/>
      <c r="K16" s="2"/>
      <c r="L16" s="4"/>
    </row>
    <row r="17" spans="1:12" ht="15.75" x14ac:dyDescent="0.25">
      <c r="A17" s="2"/>
      <c r="B17" s="2"/>
      <c r="C17" s="2"/>
      <c r="D17" s="45" t="s">
        <v>20</v>
      </c>
      <c r="E17" s="48"/>
      <c r="F17" s="49"/>
      <c r="G17" s="2"/>
      <c r="H17" s="2"/>
      <c r="I17" s="2"/>
      <c r="J17" s="2"/>
      <c r="K17" s="2"/>
      <c r="L17" s="4"/>
    </row>
    <row r="18" spans="1:12" ht="15.75" x14ac:dyDescent="0.25">
      <c r="A18" s="2"/>
      <c r="B18" s="2"/>
      <c r="C18" s="2"/>
      <c r="D18" s="45" t="s">
        <v>21</v>
      </c>
      <c r="E18" s="48"/>
      <c r="F18" s="49"/>
      <c r="G18" s="2"/>
      <c r="H18" s="2"/>
      <c r="I18" s="2"/>
      <c r="J18" s="2"/>
      <c r="K18" s="2"/>
      <c r="L18" s="4"/>
    </row>
    <row r="19" spans="1:12" ht="15.75" x14ac:dyDescent="0.25">
      <c r="A19" s="2"/>
      <c r="B19" s="2"/>
      <c r="C19" s="2"/>
      <c r="D19" s="45" t="s">
        <v>22</v>
      </c>
      <c r="E19" s="48"/>
      <c r="F19" s="49"/>
      <c r="G19" s="2"/>
      <c r="H19" s="2"/>
      <c r="I19" s="2"/>
      <c r="J19" s="2"/>
      <c r="K19" s="2"/>
      <c r="L19" s="4"/>
    </row>
    <row r="20" spans="1:12" ht="15.75" x14ac:dyDescent="0.25">
      <c r="A20" s="2"/>
      <c r="B20" s="2"/>
      <c r="C20" s="2"/>
      <c r="D20" s="45" t="s">
        <v>23</v>
      </c>
      <c r="E20" s="48"/>
      <c r="F20" s="49"/>
      <c r="G20" s="2"/>
      <c r="H20" s="2"/>
      <c r="I20" s="2"/>
      <c r="J20" s="2"/>
      <c r="K20" s="2"/>
      <c r="L20" s="4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4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4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4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4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4"/>
    </row>
    <row r="26" spans="1:12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4"/>
    </row>
    <row r="27" spans="1:12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4"/>
    </row>
    <row r="28" spans="1:12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4"/>
    </row>
    <row r="29" spans="1:12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4"/>
    </row>
    <row r="30" spans="1:12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4"/>
    </row>
    <row r="31" spans="1:12" x14ac:dyDescent="0.25">
      <c r="A31" s="1"/>
      <c r="B31" s="1"/>
      <c r="C31" s="1"/>
      <c r="D31" s="2"/>
      <c r="E31" s="2"/>
      <c r="F31" s="2"/>
      <c r="G31" s="1"/>
      <c r="H31" s="1"/>
      <c r="I31" s="1"/>
      <c r="J31" s="1"/>
      <c r="K31" s="1"/>
    </row>
    <row r="32" spans="1:12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protectedRanges>
    <protectedRange sqref="F8 E11:F20" name="Plage1"/>
  </protectedRanges>
  <mergeCells count="12">
    <mergeCell ref="E16:F16"/>
    <mergeCell ref="E17:F17"/>
    <mergeCell ref="E18:F18"/>
    <mergeCell ref="E19:F19"/>
    <mergeCell ref="E20:F20"/>
    <mergeCell ref="E15:F15"/>
    <mergeCell ref="B1:H1"/>
    <mergeCell ref="E10:F10"/>
    <mergeCell ref="E11:F11"/>
    <mergeCell ref="E12:F12"/>
    <mergeCell ref="E13:F13"/>
    <mergeCell ref="E14:F14"/>
  </mergeCells>
  <conditionalFormatting sqref="E11:F11">
    <cfRule type="expression" dxfId="13" priority="10">
      <formula>$F$8&lt;A3</formula>
    </cfRule>
  </conditionalFormatting>
  <conditionalFormatting sqref="E12:F12">
    <cfRule type="expression" dxfId="12" priority="9">
      <formula>$F$8&lt;A3</formula>
    </cfRule>
  </conditionalFormatting>
  <conditionalFormatting sqref="E13:F13">
    <cfRule type="expression" dxfId="11" priority="8">
      <formula>$F$8&lt;A4</formula>
    </cfRule>
  </conditionalFormatting>
  <conditionalFormatting sqref="E14:F14">
    <cfRule type="expression" dxfId="10" priority="7">
      <formula>$F$8&lt;A5</formula>
    </cfRule>
  </conditionalFormatting>
  <conditionalFormatting sqref="E15:F15">
    <cfRule type="expression" dxfId="9" priority="6">
      <formula>$F$8&lt;A6</formula>
    </cfRule>
  </conditionalFormatting>
  <conditionalFormatting sqref="E17:F17">
    <cfRule type="expression" dxfId="8" priority="5">
      <formula>$F$8&lt;A8</formula>
    </cfRule>
  </conditionalFormatting>
  <conditionalFormatting sqref="E16:F16">
    <cfRule type="expression" dxfId="7" priority="4">
      <formula>$F$8&lt;A7</formula>
    </cfRule>
  </conditionalFormatting>
  <conditionalFormatting sqref="E18:F18">
    <cfRule type="expression" dxfId="6" priority="3">
      <formula>$F$8&lt;A9</formula>
    </cfRule>
  </conditionalFormatting>
  <conditionalFormatting sqref="E19:F19">
    <cfRule type="expression" dxfId="5" priority="2">
      <formula>$F$8&lt;A10</formula>
    </cfRule>
  </conditionalFormatting>
  <conditionalFormatting sqref="E20:F20">
    <cfRule type="expression" dxfId="4" priority="1">
      <formula>$F$8&lt;A11</formula>
    </cfRule>
  </conditionalFormatting>
  <dataValidations count="1">
    <dataValidation type="list" allowBlank="1" showInputMessage="1" showErrorMessage="1" error="Vous pouvez choisir de 2 à 10 colocataires !" sqref="F8:F9">
      <formula1>$A$2:$A$11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U60"/>
  <sheetViews>
    <sheetView topLeftCell="A2" zoomScaleNormal="100" workbookViewId="0">
      <selection activeCell="J8" sqref="J8:J17"/>
    </sheetView>
  </sheetViews>
  <sheetFormatPr baseColWidth="10" defaultRowHeight="15" x14ac:dyDescent="0.25"/>
  <cols>
    <col min="1" max="3" width="11.42578125" style="5"/>
    <col min="4" max="5" width="4" style="5" customWidth="1"/>
    <col min="6" max="6" width="5.28515625" style="5" customWidth="1"/>
    <col min="7" max="7" width="27.140625" style="5" customWidth="1"/>
    <col min="8" max="8" width="13.140625" style="5" customWidth="1"/>
    <col min="9" max="9" width="16.42578125" style="5" customWidth="1"/>
    <col min="10" max="10" width="14.42578125" style="5" customWidth="1"/>
    <col min="11" max="11" width="11.42578125" style="5"/>
    <col min="12" max="18" width="8.42578125" style="5" customWidth="1"/>
    <col min="19" max="21" width="8.42578125" customWidth="1"/>
  </cols>
  <sheetData>
    <row r="1" spans="1:21" ht="21.75" customHeight="1" x14ac:dyDescent="0.25">
      <c r="A1" s="22"/>
      <c r="B1" s="22"/>
      <c r="C1" s="22"/>
      <c r="D1" s="50" t="s">
        <v>12</v>
      </c>
      <c r="E1" s="51"/>
      <c r="F1" s="51"/>
      <c r="G1" s="51"/>
      <c r="H1" s="51"/>
      <c r="I1" s="51"/>
      <c r="J1" s="51"/>
      <c r="K1" s="22"/>
      <c r="L1" s="22"/>
      <c r="M1" s="6"/>
      <c r="N1" s="6"/>
      <c r="O1" s="6"/>
      <c r="P1" s="6"/>
      <c r="Q1" s="6"/>
      <c r="R1" s="6"/>
      <c r="S1" s="1"/>
      <c r="T1" s="1"/>
      <c r="U1" s="1"/>
    </row>
    <row r="2" spans="1:2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6"/>
      <c r="N2" s="6"/>
      <c r="O2" s="6"/>
      <c r="P2" s="6"/>
      <c r="Q2" s="6"/>
      <c r="R2" s="6"/>
      <c r="S2" s="1"/>
      <c r="T2" s="1"/>
      <c r="U2" s="1"/>
    </row>
    <row r="3" spans="1:2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6"/>
      <c r="N3" s="6"/>
      <c r="O3" s="6"/>
      <c r="P3" s="6"/>
      <c r="Q3" s="6"/>
      <c r="R3" s="6"/>
      <c r="S3" s="1"/>
      <c r="T3" s="1"/>
      <c r="U3" s="1"/>
    </row>
    <row r="4" spans="1:21" x14ac:dyDescent="0.25">
      <c r="A4" s="22"/>
      <c r="B4" s="22"/>
      <c r="C4" s="22"/>
      <c r="D4" s="64"/>
      <c r="E4" s="64"/>
      <c r="F4" s="64"/>
      <c r="G4" s="64"/>
      <c r="H4" s="64"/>
      <c r="I4" s="64"/>
      <c r="J4" s="64"/>
      <c r="K4" s="22"/>
      <c r="L4" s="22"/>
      <c r="M4" s="6"/>
      <c r="N4" s="6"/>
      <c r="O4" s="6"/>
      <c r="P4" s="6"/>
      <c r="Q4" s="6"/>
      <c r="R4" s="6"/>
      <c r="S4" s="1"/>
      <c r="T4" s="1"/>
      <c r="U4" s="1"/>
    </row>
    <row r="5" spans="1:21" ht="15.75" thickBot="1" x14ac:dyDescent="0.3">
      <c r="A5" s="30"/>
      <c r="B5" s="30"/>
      <c r="C5" s="30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  <c r="O5" s="6"/>
      <c r="P5" s="6"/>
      <c r="Q5" s="6"/>
      <c r="R5" s="6"/>
      <c r="S5" s="1"/>
      <c r="T5" s="1"/>
      <c r="U5" s="1"/>
    </row>
    <row r="6" spans="1:21" ht="15.75" thickBot="1" x14ac:dyDescent="0.3">
      <c r="A6" s="30">
        <f>'Données préliminaires'!F8</f>
        <v>0</v>
      </c>
      <c r="B6" s="30"/>
      <c r="C6" s="30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  <c r="O6" s="6"/>
      <c r="P6" s="6"/>
      <c r="Q6" s="6"/>
      <c r="R6" s="6"/>
      <c r="S6" s="1"/>
      <c r="T6" s="1"/>
      <c r="U6" s="1"/>
    </row>
    <row r="7" spans="1:21" ht="15.75" thickBot="1" x14ac:dyDescent="0.3">
      <c r="A7" s="30"/>
      <c r="B7" s="30"/>
      <c r="C7" s="30"/>
      <c r="D7" s="61" t="s">
        <v>26</v>
      </c>
      <c r="E7" s="62"/>
      <c r="F7" s="63"/>
      <c r="G7" s="57" t="s">
        <v>25</v>
      </c>
      <c r="H7" s="58"/>
      <c r="I7" s="7" t="s">
        <v>27</v>
      </c>
      <c r="J7" s="8" t="s">
        <v>28</v>
      </c>
      <c r="K7" s="37"/>
      <c r="L7" s="37" t="str">
        <f>IF(C11&lt;&gt;"",C11,"")</f>
        <v/>
      </c>
      <c r="M7" s="32" t="str">
        <f>IF(C12&lt;&gt;"",C12,"")</f>
        <v/>
      </c>
      <c r="N7" s="32" t="str">
        <f>IF(C13&lt;&gt;"",C13,"")</f>
        <v/>
      </c>
      <c r="O7" s="32" t="str">
        <f>IF(C14&lt;&gt;"",C14,"")</f>
        <v/>
      </c>
      <c r="P7" s="32" t="str">
        <f>IF(C15&lt;&gt;"",C15,"")</f>
        <v/>
      </c>
      <c r="Q7" s="32" t="str">
        <f>IF(C16&lt;&gt;"",C16,"")</f>
        <v/>
      </c>
      <c r="R7" s="32" t="str">
        <f>IF(C17&lt;&gt;"",C17,"")</f>
        <v/>
      </c>
      <c r="S7" s="32" t="str">
        <f>IF(C18&lt;&gt;"",C18,"")</f>
        <v/>
      </c>
      <c r="T7" s="32" t="str">
        <f>IF(C19&lt;&gt;"",C19,"")</f>
        <v/>
      </c>
      <c r="U7" s="32" t="str">
        <f>IF(C20&lt;&gt;"",C20,"")</f>
        <v/>
      </c>
    </row>
    <row r="8" spans="1:21" x14ac:dyDescent="0.25">
      <c r="A8" s="30"/>
      <c r="B8" s="30"/>
      <c r="C8" s="30"/>
      <c r="D8" s="9"/>
      <c r="E8" s="10"/>
      <c r="F8" s="11"/>
      <c r="G8" s="59"/>
      <c r="H8" s="60"/>
      <c r="I8" s="69"/>
      <c r="J8" s="12"/>
      <c r="K8" s="37"/>
      <c r="L8" s="38">
        <f>IF($J8=L$7,$I8,0)</f>
        <v>0</v>
      </c>
      <c r="M8" s="33">
        <f t="shared" ref="M8:U23" si="0">IF($J8=M$7,$I8,0)</f>
        <v>0</v>
      </c>
      <c r="N8" s="33">
        <f t="shared" si="0"/>
        <v>0</v>
      </c>
      <c r="O8" s="33">
        <f t="shared" si="0"/>
        <v>0</v>
      </c>
      <c r="P8" s="33">
        <f t="shared" si="0"/>
        <v>0</v>
      </c>
      <c r="Q8" s="33">
        <f t="shared" si="0"/>
        <v>0</v>
      </c>
      <c r="R8" s="33">
        <f t="shared" si="0"/>
        <v>0</v>
      </c>
      <c r="S8" s="33">
        <f t="shared" si="0"/>
        <v>0</v>
      </c>
      <c r="T8" s="33">
        <f t="shared" si="0"/>
        <v>0</v>
      </c>
      <c r="U8" s="33">
        <f t="shared" si="0"/>
        <v>0</v>
      </c>
    </row>
    <row r="9" spans="1:21" x14ac:dyDescent="0.25">
      <c r="A9" s="30"/>
      <c r="B9" s="30"/>
      <c r="C9" s="30"/>
      <c r="D9" s="13"/>
      <c r="E9" s="14"/>
      <c r="F9" s="15"/>
      <c r="G9" s="48"/>
      <c r="H9" s="49"/>
      <c r="I9" s="70"/>
      <c r="J9" s="16"/>
      <c r="K9" s="37"/>
      <c r="L9" s="38">
        <f t="shared" ref="L9:L36" si="1">IF(J9=$L$7,I9,0)</f>
        <v>0</v>
      </c>
      <c r="M9" s="33">
        <f t="shared" si="0"/>
        <v>0</v>
      </c>
      <c r="N9" s="33">
        <f t="shared" si="0"/>
        <v>0</v>
      </c>
      <c r="O9" s="33">
        <f t="shared" si="0"/>
        <v>0</v>
      </c>
      <c r="P9" s="33">
        <f t="shared" si="0"/>
        <v>0</v>
      </c>
      <c r="Q9" s="33">
        <f t="shared" si="0"/>
        <v>0</v>
      </c>
      <c r="R9" s="33">
        <f t="shared" si="0"/>
        <v>0</v>
      </c>
      <c r="S9" s="33">
        <f t="shared" si="0"/>
        <v>0</v>
      </c>
      <c r="T9" s="33">
        <f t="shared" si="0"/>
        <v>0</v>
      </c>
      <c r="U9" s="33">
        <f t="shared" si="0"/>
        <v>0</v>
      </c>
    </row>
    <row r="10" spans="1:21" x14ac:dyDescent="0.25">
      <c r="A10" s="30"/>
      <c r="B10" s="30"/>
      <c r="C10" s="30"/>
      <c r="D10" s="13"/>
      <c r="E10" s="14"/>
      <c r="F10" s="15"/>
      <c r="G10" s="48"/>
      <c r="H10" s="49"/>
      <c r="I10" s="70"/>
      <c r="J10" s="16"/>
      <c r="K10" s="37"/>
      <c r="L10" s="38">
        <f t="shared" si="1"/>
        <v>0</v>
      </c>
      <c r="M10" s="33">
        <f t="shared" si="0"/>
        <v>0</v>
      </c>
      <c r="N10" s="33">
        <f t="shared" si="0"/>
        <v>0</v>
      </c>
      <c r="O10" s="33">
        <f t="shared" si="0"/>
        <v>0</v>
      </c>
      <c r="P10" s="33">
        <f t="shared" si="0"/>
        <v>0</v>
      </c>
      <c r="Q10" s="33">
        <f t="shared" si="0"/>
        <v>0</v>
      </c>
      <c r="R10" s="33">
        <f t="shared" si="0"/>
        <v>0</v>
      </c>
      <c r="S10" s="33">
        <f t="shared" si="0"/>
        <v>0</v>
      </c>
      <c r="T10" s="33">
        <f t="shared" si="0"/>
        <v>0</v>
      </c>
      <c r="U10" s="33">
        <f t="shared" si="0"/>
        <v>0</v>
      </c>
    </row>
    <row r="11" spans="1:21" x14ac:dyDescent="0.25">
      <c r="A11" s="30" t="s">
        <v>0</v>
      </c>
      <c r="B11" s="30">
        <f>'Données préliminaires'!E11</f>
        <v>0</v>
      </c>
      <c r="C11" s="30" t="str">
        <f>IF(B11=0,"",B11)</f>
        <v/>
      </c>
      <c r="D11" s="13"/>
      <c r="E11" s="14"/>
      <c r="F11" s="15"/>
      <c r="G11" s="48"/>
      <c r="H11" s="49"/>
      <c r="I11" s="70"/>
      <c r="J11" s="16"/>
      <c r="K11" s="37"/>
      <c r="L11" s="38">
        <f t="shared" si="1"/>
        <v>0</v>
      </c>
      <c r="M11" s="33">
        <f t="shared" si="0"/>
        <v>0</v>
      </c>
      <c r="N11" s="33">
        <f t="shared" si="0"/>
        <v>0</v>
      </c>
      <c r="O11" s="33">
        <f t="shared" si="0"/>
        <v>0</v>
      </c>
      <c r="P11" s="33">
        <f t="shared" si="0"/>
        <v>0</v>
      </c>
      <c r="Q11" s="33">
        <f t="shared" si="0"/>
        <v>0</v>
      </c>
      <c r="R11" s="33">
        <f t="shared" si="0"/>
        <v>0</v>
      </c>
      <c r="S11" s="33">
        <f t="shared" si="0"/>
        <v>0</v>
      </c>
      <c r="T11" s="33">
        <f t="shared" si="0"/>
        <v>0</v>
      </c>
      <c r="U11" s="33">
        <f t="shared" si="0"/>
        <v>0</v>
      </c>
    </row>
    <row r="12" spans="1:21" x14ac:dyDescent="0.25">
      <c r="A12" s="30" t="s">
        <v>1</v>
      </c>
      <c r="B12" s="30">
        <f>'Données préliminaires'!E12</f>
        <v>0</v>
      </c>
      <c r="C12" s="30" t="str">
        <f t="shared" ref="C12:C22" si="2">IF(B12=0,"",B12)</f>
        <v/>
      </c>
      <c r="D12" s="13"/>
      <c r="E12" s="14"/>
      <c r="F12" s="15"/>
      <c r="G12" s="48"/>
      <c r="H12" s="49"/>
      <c r="I12" s="70"/>
      <c r="J12" s="16"/>
      <c r="K12" s="37"/>
      <c r="L12" s="38">
        <f t="shared" si="1"/>
        <v>0</v>
      </c>
      <c r="M12" s="33">
        <f t="shared" si="0"/>
        <v>0</v>
      </c>
      <c r="N12" s="33">
        <f t="shared" si="0"/>
        <v>0</v>
      </c>
      <c r="O12" s="33">
        <f t="shared" si="0"/>
        <v>0</v>
      </c>
      <c r="P12" s="33">
        <f t="shared" si="0"/>
        <v>0</v>
      </c>
      <c r="Q12" s="33">
        <f t="shared" si="0"/>
        <v>0</v>
      </c>
      <c r="R12" s="33">
        <f t="shared" si="0"/>
        <v>0</v>
      </c>
      <c r="S12" s="33">
        <f t="shared" si="0"/>
        <v>0</v>
      </c>
      <c r="T12" s="33">
        <f t="shared" si="0"/>
        <v>0</v>
      </c>
      <c r="U12" s="33">
        <f t="shared" si="0"/>
        <v>0</v>
      </c>
    </row>
    <row r="13" spans="1:21" x14ac:dyDescent="0.25">
      <c r="A13" s="30" t="s">
        <v>2</v>
      </c>
      <c r="B13" s="30">
        <f>'Données préliminaires'!E13</f>
        <v>0</v>
      </c>
      <c r="C13" s="30" t="str">
        <f t="shared" si="2"/>
        <v/>
      </c>
      <c r="D13" s="13"/>
      <c r="E13" s="14"/>
      <c r="F13" s="15"/>
      <c r="G13" s="48"/>
      <c r="H13" s="49"/>
      <c r="I13" s="70"/>
      <c r="J13" s="16"/>
      <c r="K13" s="37"/>
      <c r="L13" s="38">
        <f t="shared" si="1"/>
        <v>0</v>
      </c>
      <c r="M13" s="33">
        <f t="shared" si="0"/>
        <v>0</v>
      </c>
      <c r="N13" s="33">
        <f t="shared" si="0"/>
        <v>0</v>
      </c>
      <c r="O13" s="33">
        <f t="shared" si="0"/>
        <v>0</v>
      </c>
      <c r="P13" s="33">
        <f t="shared" si="0"/>
        <v>0</v>
      </c>
      <c r="Q13" s="33">
        <f t="shared" si="0"/>
        <v>0</v>
      </c>
      <c r="R13" s="33">
        <f t="shared" si="0"/>
        <v>0</v>
      </c>
      <c r="S13" s="33">
        <f t="shared" si="0"/>
        <v>0</v>
      </c>
      <c r="T13" s="33">
        <f t="shared" si="0"/>
        <v>0</v>
      </c>
      <c r="U13" s="33">
        <f t="shared" si="0"/>
        <v>0</v>
      </c>
    </row>
    <row r="14" spans="1:21" x14ac:dyDescent="0.25">
      <c r="A14" s="30" t="s">
        <v>3</v>
      </c>
      <c r="B14" s="30">
        <f>'Données préliminaires'!E14</f>
        <v>0</v>
      </c>
      <c r="C14" s="30" t="str">
        <f t="shared" si="2"/>
        <v/>
      </c>
      <c r="D14" s="13"/>
      <c r="E14" s="14"/>
      <c r="F14" s="15"/>
      <c r="G14" s="48"/>
      <c r="H14" s="49"/>
      <c r="I14" s="70"/>
      <c r="J14" s="16"/>
      <c r="K14" s="37"/>
      <c r="L14" s="38">
        <f t="shared" si="1"/>
        <v>0</v>
      </c>
      <c r="M14" s="33">
        <f t="shared" si="0"/>
        <v>0</v>
      </c>
      <c r="N14" s="33">
        <f t="shared" si="0"/>
        <v>0</v>
      </c>
      <c r="O14" s="33">
        <f t="shared" si="0"/>
        <v>0</v>
      </c>
      <c r="P14" s="33">
        <f t="shared" si="0"/>
        <v>0</v>
      </c>
      <c r="Q14" s="33">
        <f t="shared" si="0"/>
        <v>0</v>
      </c>
      <c r="R14" s="33">
        <f t="shared" si="0"/>
        <v>0</v>
      </c>
      <c r="S14" s="33">
        <f t="shared" si="0"/>
        <v>0</v>
      </c>
      <c r="T14" s="33">
        <f t="shared" si="0"/>
        <v>0</v>
      </c>
      <c r="U14" s="33">
        <f t="shared" si="0"/>
        <v>0</v>
      </c>
    </row>
    <row r="15" spans="1:21" x14ac:dyDescent="0.25">
      <c r="A15" s="30" t="s">
        <v>4</v>
      </c>
      <c r="B15" s="30">
        <f>'Données préliminaires'!E15</f>
        <v>0</v>
      </c>
      <c r="C15" s="30" t="str">
        <f t="shared" si="2"/>
        <v/>
      </c>
      <c r="D15" s="13"/>
      <c r="E15" s="14"/>
      <c r="F15" s="15"/>
      <c r="G15" s="48"/>
      <c r="H15" s="49"/>
      <c r="I15" s="70"/>
      <c r="J15" s="16"/>
      <c r="K15" s="37"/>
      <c r="L15" s="38">
        <f t="shared" si="1"/>
        <v>0</v>
      </c>
      <c r="M15" s="33">
        <f t="shared" si="0"/>
        <v>0</v>
      </c>
      <c r="N15" s="33">
        <f t="shared" si="0"/>
        <v>0</v>
      </c>
      <c r="O15" s="33">
        <f t="shared" si="0"/>
        <v>0</v>
      </c>
      <c r="P15" s="33">
        <f t="shared" si="0"/>
        <v>0</v>
      </c>
      <c r="Q15" s="33">
        <f t="shared" si="0"/>
        <v>0</v>
      </c>
      <c r="R15" s="33">
        <f t="shared" si="0"/>
        <v>0</v>
      </c>
      <c r="S15" s="33">
        <f t="shared" si="0"/>
        <v>0</v>
      </c>
      <c r="T15" s="33">
        <f t="shared" si="0"/>
        <v>0</v>
      </c>
      <c r="U15" s="33">
        <f t="shared" si="0"/>
        <v>0</v>
      </c>
    </row>
    <row r="16" spans="1:21" x14ac:dyDescent="0.25">
      <c r="A16" s="30" t="s">
        <v>5</v>
      </c>
      <c r="B16" s="30">
        <f>'Données préliminaires'!E16</f>
        <v>0</v>
      </c>
      <c r="C16" s="30" t="str">
        <f t="shared" si="2"/>
        <v/>
      </c>
      <c r="D16" s="13"/>
      <c r="E16" s="14"/>
      <c r="F16" s="15"/>
      <c r="G16" s="48"/>
      <c r="H16" s="49"/>
      <c r="I16" s="70"/>
      <c r="J16" s="16"/>
      <c r="K16" s="37"/>
      <c r="L16" s="38">
        <f t="shared" si="1"/>
        <v>0</v>
      </c>
      <c r="M16" s="33">
        <f t="shared" si="0"/>
        <v>0</v>
      </c>
      <c r="N16" s="33">
        <f t="shared" si="0"/>
        <v>0</v>
      </c>
      <c r="O16" s="33">
        <f t="shared" si="0"/>
        <v>0</v>
      </c>
      <c r="P16" s="33">
        <f t="shared" si="0"/>
        <v>0</v>
      </c>
      <c r="Q16" s="33">
        <f t="shared" si="0"/>
        <v>0</v>
      </c>
      <c r="R16" s="33">
        <f t="shared" si="0"/>
        <v>0</v>
      </c>
      <c r="S16" s="33">
        <f t="shared" si="0"/>
        <v>0</v>
      </c>
      <c r="T16" s="33">
        <f t="shared" si="0"/>
        <v>0</v>
      </c>
      <c r="U16" s="33">
        <f t="shared" si="0"/>
        <v>0</v>
      </c>
    </row>
    <row r="17" spans="1:21" x14ac:dyDescent="0.25">
      <c r="A17" s="30" t="s">
        <v>6</v>
      </c>
      <c r="B17" s="30">
        <f>'Données préliminaires'!E17</f>
        <v>0</v>
      </c>
      <c r="C17" s="30" t="str">
        <f t="shared" si="2"/>
        <v/>
      </c>
      <c r="D17" s="13"/>
      <c r="E17" s="14"/>
      <c r="F17" s="15"/>
      <c r="G17" s="48"/>
      <c r="H17" s="49"/>
      <c r="I17" s="70"/>
      <c r="J17" s="16"/>
      <c r="K17" s="37"/>
      <c r="L17" s="38">
        <f t="shared" si="1"/>
        <v>0</v>
      </c>
      <c r="M17" s="33">
        <f t="shared" si="0"/>
        <v>0</v>
      </c>
      <c r="N17" s="33">
        <f t="shared" si="0"/>
        <v>0</v>
      </c>
      <c r="O17" s="33">
        <f t="shared" si="0"/>
        <v>0</v>
      </c>
      <c r="P17" s="33">
        <f t="shared" si="0"/>
        <v>0</v>
      </c>
      <c r="Q17" s="33">
        <f t="shared" si="0"/>
        <v>0</v>
      </c>
      <c r="R17" s="33">
        <f t="shared" si="0"/>
        <v>0</v>
      </c>
      <c r="S17" s="33">
        <f t="shared" si="0"/>
        <v>0</v>
      </c>
      <c r="T17" s="33">
        <f t="shared" si="0"/>
        <v>0</v>
      </c>
      <c r="U17" s="33">
        <f t="shared" si="0"/>
        <v>0</v>
      </c>
    </row>
    <row r="18" spans="1:21" x14ac:dyDescent="0.25">
      <c r="A18" s="30" t="s">
        <v>7</v>
      </c>
      <c r="B18" s="30">
        <f>'Données préliminaires'!E18</f>
        <v>0</v>
      </c>
      <c r="C18" s="30" t="str">
        <f t="shared" si="2"/>
        <v/>
      </c>
      <c r="D18" s="13"/>
      <c r="E18" s="14"/>
      <c r="F18" s="15"/>
      <c r="G18" s="48"/>
      <c r="H18" s="49"/>
      <c r="I18" s="70"/>
      <c r="J18" s="16"/>
      <c r="K18" s="37"/>
      <c r="L18" s="38">
        <f t="shared" si="1"/>
        <v>0</v>
      </c>
      <c r="M18" s="33">
        <f t="shared" si="0"/>
        <v>0</v>
      </c>
      <c r="N18" s="33">
        <f t="shared" si="0"/>
        <v>0</v>
      </c>
      <c r="O18" s="33">
        <f t="shared" si="0"/>
        <v>0</v>
      </c>
      <c r="P18" s="33">
        <f t="shared" si="0"/>
        <v>0</v>
      </c>
      <c r="Q18" s="33">
        <f t="shared" si="0"/>
        <v>0</v>
      </c>
      <c r="R18" s="33">
        <f t="shared" si="0"/>
        <v>0</v>
      </c>
      <c r="S18" s="33">
        <f t="shared" si="0"/>
        <v>0</v>
      </c>
      <c r="T18" s="33">
        <f t="shared" si="0"/>
        <v>0</v>
      </c>
      <c r="U18" s="33">
        <f t="shared" si="0"/>
        <v>0</v>
      </c>
    </row>
    <row r="19" spans="1:21" x14ac:dyDescent="0.25">
      <c r="A19" s="30" t="s">
        <v>8</v>
      </c>
      <c r="B19" s="30">
        <f>'Données préliminaires'!E19</f>
        <v>0</v>
      </c>
      <c r="C19" s="30" t="str">
        <f t="shared" si="2"/>
        <v/>
      </c>
      <c r="D19" s="13"/>
      <c r="E19" s="14"/>
      <c r="F19" s="15"/>
      <c r="G19" s="48"/>
      <c r="H19" s="49"/>
      <c r="I19" s="70"/>
      <c r="J19" s="16"/>
      <c r="K19" s="37"/>
      <c r="L19" s="38">
        <f t="shared" si="1"/>
        <v>0</v>
      </c>
      <c r="M19" s="33">
        <f t="shared" si="0"/>
        <v>0</v>
      </c>
      <c r="N19" s="33">
        <f t="shared" si="0"/>
        <v>0</v>
      </c>
      <c r="O19" s="33">
        <f t="shared" si="0"/>
        <v>0</v>
      </c>
      <c r="P19" s="33">
        <f t="shared" si="0"/>
        <v>0</v>
      </c>
      <c r="Q19" s="33">
        <f t="shared" si="0"/>
        <v>0</v>
      </c>
      <c r="R19" s="33">
        <f t="shared" si="0"/>
        <v>0</v>
      </c>
      <c r="S19" s="33">
        <f t="shared" si="0"/>
        <v>0</v>
      </c>
      <c r="T19" s="33">
        <f t="shared" si="0"/>
        <v>0</v>
      </c>
      <c r="U19" s="33">
        <f t="shared" si="0"/>
        <v>0</v>
      </c>
    </row>
    <row r="20" spans="1:21" x14ac:dyDescent="0.25">
      <c r="A20" s="30" t="s">
        <v>9</v>
      </c>
      <c r="B20" s="30">
        <f>'Données préliminaires'!E20</f>
        <v>0</v>
      </c>
      <c r="C20" s="30" t="str">
        <f t="shared" si="2"/>
        <v/>
      </c>
      <c r="D20" s="13"/>
      <c r="E20" s="14"/>
      <c r="F20" s="15"/>
      <c r="G20" s="48"/>
      <c r="H20" s="49"/>
      <c r="I20" s="70"/>
      <c r="J20" s="16"/>
      <c r="K20" s="37"/>
      <c r="L20" s="38">
        <f t="shared" si="1"/>
        <v>0</v>
      </c>
      <c r="M20" s="33">
        <f t="shared" si="0"/>
        <v>0</v>
      </c>
      <c r="N20" s="33">
        <f t="shared" si="0"/>
        <v>0</v>
      </c>
      <c r="O20" s="33">
        <f t="shared" si="0"/>
        <v>0</v>
      </c>
      <c r="P20" s="33">
        <f t="shared" si="0"/>
        <v>0</v>
      </c>
      <c r="Q20" s="33">
        <f t="shared" si="0"/>
        <v>0</v>
      </c>
      <c r="R20" s="33">
        <f t="shared" si="0"/>
        <v>0</v>
      </c>
      <c r="S20" s="33">
        <f t="shared" si="0"/>
        <v>0</v>
      </c>
      <c r="T20" s="33">
        <f t="shared" si="0"/>
        <v>0</v>
      </c>
      <c r="U20" s="33">
        <f t="shared" si="0"/>
        <v>0</v>
      </c>
    </row>
    <row r="21" spans="1:21" x14ac:dyDescent="0.25">
      <c r="A21" s="30" t="s">
        <v>10</v>
      </c>
      <c r="B21" s="30">
        <f>'Données préliminaires'!E21</f>
        <v>0</v>
      </c>
      <c r="C21" s="30" t="str">
        <f t="shared" si="2"/>
        <v/>
      </c>
      <c r="D21" s="13"/>
      <c r="E21" s="14"/>
      <c r="F21" s="15"/>
      <c r="G21" s="48"/>
      <c r="H21" s="49"/>
      <c r="I21" s="70"/>
      <c r="J21" s="16"/>
      <c r="K21" s="37"/>
      <c r="L21" s="38">
        <f t="shared" si="1"/>
        <v>0</v>
      </c>
      <c r="M21" s="33">
        <f t="shared" si="0"/>
        <v>0</v>
      </c>
      <c r="N21" s="33">
        <f t="shared" si="0"/>
        <v>0</v>
      </c>
      <c r="O21" s="33">
        <f t="shared" si="0"/>
        <v>0</v>
      </c>
      <c r="P21" s="33">
        <f t="shared" si="0"/>
        <v>0</v>
      </c>
      <c r="Q21" s="33">
        <f t="shared" si="0"/>
        <v>0</v>
      </c>
      <c r="R21" s="33">
        <f t="shared" si="0"/>
        <v>0</v>
      </c>
      <c r="S21" s="33">
        <f t="shared" si="0"/>
        <v>0</v>
      </c>
      <c r="T21" s="33">
        <f t="shared" si="0"/>
        <v>0</v>
      </c>
      <c r="U21" s="33">
        <f t="shared" si="0"/>
        <v>0</v>
      </c>
    </row>
    <row r="22" spans="1:21" x14ac:dyDescent="0.25">
      <c r="A22" s="30" t="s">
        <v>11</v>
      </c>
      <c r="B22" s="30">
        <f>'Données préliminaires'!E22</f>
        <v>0</v>
      </c>
      <c r="C22" s="30" t="str">
        <f t="shared" si="2"/>
        <v/>
      </c>
      <c r="D22" s="13"/>
      <c r="E22" s="14"/>
      <c r="F22" s="15"/>
      <c r="G22" s="48"/>
      <c r="H22" s="49"/>
      <c r="I22" s="70"/>
      <c r="J22" s="16"/>
      <c r="K22" s="37"/>
      <c r="L22" s="38">
        <f t="shared" si="1"/>
        <v>0</v>
      </c>
      <c r="M22" s="33">
        <f t="shared" si="0"/>
        <v>0</v>
      </c>
      <c r="N22" s="33">
        <f t="shared" si="0"/>
        <v>0</v>
      </c>
      <c r="O22" s="33">
        <f t="shared" si="0"/>
        <v>0</v>
      </c>
      <c r="P22" s="33">
        <f t="shared" si="0"/>
        <v>0</v>
      </c>
      <c r="Q22" s="33">
        <f t="shared" si="0"/>
        <v>0</v>
      </c>
      <c r="R22" s="33">
        <f t="shared" si="0"/>
        <v>0</v>
      </c>
      <c r="S22" s="33">
        <f t="shared" si="0"/>
        <v>0</v>
      </c>
      <c r="T22" s="33">
        <f t="shared" si="0"/>
        <v>0</v>
      </c>
      <c r="U22" s="33">
        <f t="shared" si="0"/>
        <v>0</v>
      </c>
    </row>
    <row r="23" spans="1:21" x14ac:dyDescent="0.25">
      <c r="A23" s="30"/>
      <c r="B23" s="30"/>
      <c r="C23" s="30"/>
      <c r="D23" s="13"/>
      <c r="E23" s="14"/>
      <c r="F23" s="15"/>
      <c r="G23" s="48"/>
      <c r="H23" s="49"/>
      <c r="I23" s="70"/>
      <c r="J23" s="16"/>
      <c r="K23" s="37"/>
      <c r="L23" s="38">
        <f t="shared" si="1"/>
        <v>0</v>
      </c>
      <c r="M23" s="33">
        <f t="shared" si="0"/>
        <v>0</v>
      </c>
      <c r="N23" s="33">
        <f t="shared" si="0"/>
        <v>0</v>
      </c>
      <c r="O23" s="33">
        <f t="shared" si="0"/>
        <v>0</v>
      </c>
      <c r="P23" s="33">
        <f t="shared" si="0"/>
        <v>0</v>
      </c>
      <c r="Q23" s="33">
        <f t="shared" si="0"/>
        <v>0</v>
      </c>
      <c r="R23" s="33">
        <f t="shared" si="0"/>
        <v>0</v>
      </c>
      <c r="S23" s="33">
        <f t="shared" si="0"/>
        <v>0</v>
      </c>
      <c r="T23" s="33">
        <f t="shared" si="0"/>
        <v>0</v>
      </c>
      <c r="U23" s="33">
        <f t="shared" si="0"/>
        <v>0</v>
      </c>
    </row>
    <row r="24" spans="1:21" x14ac:dyDescent="0.25">
      <c r="A24" s="30"/>
      <c r="B24" s="30"/>
      <c r="C24" s="30"/>
      <c r="D24" s="13"/>
      <c r="E24" s="14"/>
      <c r="F24" s="15"/>
      <c r="G24" s="48"/>
      <c r="H24" s="49"/>
      <c r="I24" s="70"/>
      <c r="J24" s="16"/>
      <c r="K24" s="37"/>
      <c r="L24" s="38">
        <f t="shared" si="1"/>
        <v>0</v>
      </c>
      <c r="M24" s="33">
        <f t="shared" ref="M24:U36" si="3">IF($J24=M$7,$I24,0)</f>
        <v>0</v>
      </c>
      <c r="N24" s="33">
        <f t="shared" si="3"/>
        <v>0</v>
      </c>
      <c r="O24" s="33">
        <f t="shared" si="3"/>
        <v>0</v>
      </c>
      <c r="P24" s="33">
        <f t="shared" si="3"/>
        <v>0</v>
      </c>
      <c r="Q24" s="33">
        <f t="shared" si="3"/>
        <v>0</v>
      </c>
      <c r="R24" s="33">
        <f t="shared" si="3"/>
        <v>0</v>
      </c>
      <c r="S24" s="33">
        <f t="shared" si="3"/>
        <v>0</v>
      </c>
      <c r="T24" s="33">
        <f t="shared" si="3"/>
        <v>0</v>
      </c>
      <c r="U24" s="33">
        <f t="shared" si="3"/>
        <v>0</v>
      </c>
    </row>
    <row r="25" spans="1:21" x14ac:dyDescent="0.25">
      <c r="A25" s="30"/>
      <c r="B25" s="30"/>
      <c r="C25" s="30"/>
      <c r="D25" s="13"/>
      <c r="E25" s="14"/>
      <c r="F25" s="15"/>
      <c r="G25" s="48"/>
      <c r="H25" s="49"/>
      <c r="I25" s="70"/>
      <c r="J25" s="16"/>
      <c r="K25" s="37"/>
      <c r="L25" s="38">
        <f t="shared" si="1"/>
        <v>0</v>
      </c>
      <c r="M25" s="33">
        <f t="shared" si="3"/>
        <v>0</v>
      </c>
      <c r="N25" s="33">
        <f t="shared" si="3"/>
        <v>0</v>
      </c>
      <c r="O25" s="33">
        <f t="shared" si="3"/>
        <v>0</v>
      </c>
      <c r="P25" s="33">
        <f t="shared" si="3"/>
        <v>0</v>
      </c>
      <c r="Q25" s="33">
        <f t="shared" si="3"/>
        <v>0</v>
      </c>
      <c r="R25" s="33">
        <f t="shared" si="3"/>
        <v>0</v>
      </c>
      <c r="S25" s="33">
        <f t="shared" si="3"/>
        <v>0</v>
      </c>
      <c r="T25" s="33">
        <f t="shared" si="3"/>
        <v>0</v>
      </c>
      <c r="U25" s="33">
        <f t="shared" si="3"/>
        <v>0</v>
      </c>
    </row>
    <row r="26" spans="1:21" x14ac:dyDescent="0.25">
      <c r="A26" s="30"/>
      <c r="B26" s="30"/>
      <c r="C26" s="30"/>
      <c r="D26" s="13"/>
      <c r="E26" s="14"/>
      <c r="F26" s="15"/>
      <c r="G26" s="48"/>
      <c r="H26" s="49"/>
      <c r="I26" s="70"/>
      <c r="J26" s="16"/>
      <c r="K26" s="37"/>
      <c r="L26" s="38">
        <f t="shared" si="1"/>
        <v>0</v>
      </c>
      <c r="M26" s="33">
        <f t="shared" si="3"/>
        <v>0</v>
      </c>
      <c r="N26" s="33">
        <f t="shared" si="3"/>
        <v>0</v>
      </c>
      <c r="O26" s="33">
        <f t="shared" si="3"/>
        <v>0</v>
      </c>
      <c r="P26" s="33">
        <f t="shared" si="3"/>
        <v>0</v>
      </c>
      <c r="Q26" s="33">
        <f t="shared" si="3"/>
        <v>0</v>
      </c>
      <c r="R26" s="33">
        <f t="shared" si="3"/>
        <v>0</v>
      </c>
      <c r="S26" s="33">
        <f t="shared" si="3"/>
        <v>0</v>
      </c>
      <c r="T26" s="33">
        <f t="shared" si="3"/>
        <v>0</v>
      </c>
      <c r="U26" s="33">
        <f t="shared" si="3"/>
        <v>0</v>
      </c>
    </row>
    <row r="27" spans="1:21" x14ac:dyDescent="0.25">
      <c r="A27" s="35">
        <v>1</v>
      </c>
      <c r="B27" s="30">
        <v>2000</v>
      </c>
      <c r="C27" s="30"/>
      <c r="D27" s="13"/>
      <c r="E27" s="14"/>
      <c r="F27" s="15"/>
      <c r="G27" s="48"/>
      <c r="H27" s="49"/>
      <c r="I27" s="70"/>
      <c r="J27" s="16"/>
      <c r="K27" s="37"/>
      <c r="L27" s="38">
        <f t="shared" si="1"/>
        <v>0</v>
      </c>
      <c r="M27" s="33">
        <f t="shared" si="3"/>
        <v>0</v>
      </c>
      <c r="N27" s="33">
        <f t="shared" si="3"/>
        <v>0</v>
      </c>
      <c r="O27" s="33">
        <f t="shared" si="3"/>
        <v>0</v>
      </c>
      <c r="P27" s="33">
        <f t="shared" si="3"/>
        <v>0</v>
      </c>
      <c r="Q27" s="33">
        <f t="shared" si="3"/>
        <v>0</v>
      </c>
      <c r="R27" s="33">
        <f t="shared" si="3"/>
        <v>0</v>
      </c>
      <c r="S27" s="33">
        <f t="shared" si="3"/>
        <v>0</v>
      </c>
      <c r="T27" s="33">
        <f t="shared" si="3"/>
        <v>0</v>
      </c>
      <c r="U27" s="33">
        <f t="shared" si="3"/>
        <v>0</v>
      </c>
    </row>
    <row r="28" spans="1:21" x14ac:dyDescent="0.25">
      <c r="A28" s="35">
        <v>2</v>
      </c>
      <c r="B28" s="30">
        <v>2001</v>
      </c>
      <c r="C28" s="30"/>
      <c r="D28" s="13"/>
      <c r="E28" s="14"/>
      <c r="F28" s="15"/>
      <c r="G28" s="48"/>
      <c r="H28" s="49"/>
      <c r="I28" s="70"/>
      <c r="J28" s="16"/>
      <c r="K28" s="37"/>
      <c r="L28" s="38">
        <f t="shared" si="1"/>
        <v>0</v>
      </c>
      <c r="M28" s="33">
        <f t="shared" si="3"/>
        <v>0</v>
      </c>
      <c r="N28" s="33">
        <f t="shared" si="3"/>
        <v>0</v>
      </c>
      <c r="O28" s="33">
        <f t="shared" si="3"/>
        <v>0</v>
      </c>
      <c r="P28" s="33">
        <f t="shared" si="3"/>
        <v>0</v>
      </c>
      <c r="Q28" s="33">
        <f t="shared" si="3"/>
        <v>0</v>
      </c>
      <c r="R28" s="33">
        <f t="shared" si="3"/>
        <v>0</v>
      </c>
      <c r="S28" s="33">
        <f t="shared" si="3"/>
        <v>0</v>
      </c>
      <c r="T28" s="33">
        <f t="shared" si="3"/>
        <v>0</v>
      </c>
      <c r="U28" s="33">
        <f t="shared" si="3"/>
        <v>0</v>
      </c>
    </row>
    <row r="29" spans="1:21" x14ac:dyDescent="0.25">
      <c r="A29" s="35">
        <v>3</v>
      </c>
      <c r="B29" s="30">
        <v>2002</v>
      </c>
      <c r="C29" s="30"/>
      <c r="D29" s="13"/>
      <c r="E29" s="14"/>
      <c r="F29" s="15"/>
      <c r="G29" s="48"/>
      <c r="H29" s="49"/>
      <c r="I29" s="70"/>
      <c r="J29" s="16"/>
      <c r="K29" s="37"/>
      <c r="L29" s="38">
        <f t="shared" si="1"/>
        <v>0</v>
      </c>
      <c r="M29" s="33">
        <f t="shared" si="3"/>
        <v>0</v>
      </c>
      <c r="N29" s="33">
        <f t="shared" si="3"/>
        <v>0</v>
      </c>
      <c r="O29" s="33">
        <f t="shared" si="3"/>
        <v>0</v>
      </c>
      <c r="P29" s="33">
        <f t="shared" si="3"/>
        <v>0</v>
      </c>
      <c r="Q29" s="33">
        <f t="shared" si="3"/>
        <v>0</v>
      </c>
      <c r="R29" s="33">
        <f t="shared" si="3"/>
        <v>0</v>
      </c>
      <c r="S29" s="33">
        <f t="shared" si="3"/>
        <v>0</v>
      </c>
      <c r="T29" s="33">
        <f t="shared" si="3"/>
        <v>0</v>
      </c>
      <c r="U29" s="33">
        <f t="shared" si="3"/>
        <v>0</v>
      </c>
    </row>
    <row r="30" spans="1:21" x14ac:dyDescent="0.25">
      <c r="A30" s="35">
        <v>4</v>
      </c>
      <c r="B30" s="30">
        <v>2003</v>
      </c>
      <c r="C30" s="30"/>
      <c r="D30" s="13"/>
      <c r="E30" s="14"/>
      <c r="F30" s="15"/>
      <c r="G30" s="48"/>
      <c r="H30" s="49"/>
      <c r="I30" s="70"/>
      <c r="J30" s="16"/>
      <c r="K30" s="37"/>
      <c r="L30" s="38">
        <f t="shared" si="1"/>
        <v>0</v>
      </c>
      <c r="M30" s="33">
        <f t="shared" si="3"/>
        <v>0</v>
      </c>
      <c r="N30" s="33">
        <f t="shared" si="3"/>
        <v>0</v>
      </c>
      <c r="O30" s="33">
        <f t="shared" si="3"/>
        <v>0</v>
      </c>
      <c r="P30" s="33">
        <f t="shared" si="3"/>
        <v>0</v>
      </c>
      <c r="Q30" s="33">
        <f t="shared" si="3"/>
        <v>0</v>
      </c>
      <c r="R30" s="33">
        <f t="shared" si="3"/>
        <v>0</v>
      </c>
      <c r="S30" s="33">
        <f t="shared" si="3"/>
        <v>0</v>
      </c>
      <c r="T30" s="33">
        <f t="shared" si="3"/>
        <v>0</v>
      </c>
      <c r="U30" s="33">
        <f t="shared" si="3"/>
        <v>0</v>
      </c>
    </row>
    <row r="31" spans="1:21" x14ac:dyDescent="0.25">
      <c r="A31" s="35">
        <v>5</v>
      </c>
      <c r="B31" s="30">
        <v>2004</v>
      </c>
      <c r="C31" s="30"/>
      <c r="D31" s="13"/>
      <c r="E31" s="14"/>
      <c r="F31" s="15"/>
      <c r="G31" s="48"/>
      <c r="H31" s="49"/>
      <c r="I31" s="70"/>
      <c r="J31" s="16"/>
      <c r="K31" s="37"/>
      <c r="L31" s="38">
        <f t="shared" si="1"/>
        <v>0</v>
      </c>
      <c r="M31" s="33">
        <f t="shared" si="3"/>
        <v>0</v>
      </c>
      <c r="N31" s="33">
        <f t="shared" si="3"/>
        <v>0</v>
      </c>
      <c r="O31" s="33">
        <f t="shared" si="3"/>
        <v>0</v>
      </c>
      <c r="P31" s="33">
        <f t="shared" si="3"/>
        <v>0</v>
      </c>
      <c r="Q31" s="33">
        <f t="shared" si="3"/>
        <v>0</v>
      </c>
      <c r="R31" s="33">
        <f t="shared" si="3"/>
        <v>0</v>
      </c>
      <c r="S31" s="33">
        <f t="shared" si="3"/>
        <v>0</v>
      </c>
      <c r="T31" s="33">
        <f t="shared" si="3"/>
        <v>0</v>
      </c>
      <c r="U31" s="33">
        <f t="shared" si="3"/>
        <v>0</v>
      </c>
    </row>
    <row r="32" spans="1:21" x14ac:dyDescent="0.25">
      <c r="A32" s="35">
        <v>6</v>
      </c>
      <c r="B32" s="30">
        <v>2005</v>
      </c>
      <c r="C32" s="30"/>
      <c r="D32" s="13"/>
      <c r="E32" s="14"/>
      <c r="F32" s="15"/>
      <c r="G32" s="48"/>
      <c r="H32" s="49"/>
      <c r="I32" s="70"/>
      <c r="J32" s="16"/>
      <c r="K32" s="37"/>
      <c r="L32" s="38">
        <f t="shared" si="1"/>
        <v>0</v>
      </c>
      <c r="M32" s="33">
        <f t="shared" si="3"/>
        <v>0</v>
      </c>
      <c r="N32" s="33">
        <f t="shared" si="3"/>
        <v>0</v>
      </c>
      <c r="O32" s="33">
        <f t="shared" si="3"/>
        <v>0</v>
      </c>
      <c r="P32" s="33">
        <f t="shared" si="3"/>
        <v>0</v>
      </c>
      <c r="Q32" s="33">
        <f t="shared" si="3"/>
        <v>0</v>
      </c>
      <c r="R32" s="33">
        <f t="shared" si="3"/>
        <v>0</v>
      </c>
      <c r="S32" s="33">
        <f t="shared" si="3"/>
        <v>0</v>
      </c>
      <c r="T32" s="33">
        <f t="shared" si="3"/>
        <v>0</v>
      </c>
      <c r="U32" s="33">
        <f t="shared" si="3"/>
        <v>0</v>
      </c>
    </row>
    <row r="33" spans="1:21" x14ac:dyDescent="0.25">
      <c r="A33" s="35">
        <v>7</v>
      </c>
      <c r="B33" s="30">
        <v>2006</v>
      </c>
      <c r="C33" s="30"/>
      <c r="D33" s="13"/>
      <c r="E33" s="14"/>
      <c r="F33" s="15"/>
      <c r="G33" s="48"/>
      <c r="H33" s="49"/>
      <c r="I33" s="70"/>
      <c r="J33" s="16"/>
      <c r="K33" s="37"/>
      <c r="L33" s="38">
        <f t="shared" si="1"/>
        <v>0</v>
      </c>
      <c r="M33" s="33">
        <f t="shared" si="3"/>
        <v>0</v>
      </c>
      <c r="N33" s="33">
        <f t="shared" si="3"/>
        <v>0</v>
      </c>
      <c r="O33" s="33">
        <f t="shared" si="3"/>
        <v>0</v>
      </c>
      <c r="P33" s="33">
        <f t="shared" si="3"/>
        <v>0</v>
      </c>
      <c r="Q33" s="33">
        <f t="shared" si="3"/>
        <v>0</v>
      </c>
      <c r="R33" s="33">
        <f t="shared" si="3"/>
        <v>0</v>
      </c>
      <c r="S33" s="33">
        <f t="shared" si="3"/>
        <v>0</v>
      </c>
      <c r="T33" s="33">
        <f t="shared" si="3"/>
        <v>0</v>
      </c>
      <c r="U33" s="33">
        <f t="shared" si="3"/>
        <v>0</v>
      </c>
    </row>
    <row r="34" spans="1:21" x14ac:dyDescent="0.25">
      <c r="A34" s="35">
        <v>8</v>
      </c>
      <c r="B34" s="30">
        <v>2007</v>
      </c>
      <c r="C34" s="30"/>
      <c r="D34" s="13"/>
      <c r="E34" s="14"/>
      <c r="F34" s="15"/>
      <c r="G34" s="48"/>
      <c r="H34" s="49"/>
      <c r="I34" s="70"/>
      <c r="J34" s="16"/>
      <c r="K34" s="37"/>
      <c r="L34" s="38">
        <f t="shared" si="1"/>
        <v>0</v>
      </c>
      <c r="M34" s="33">
        <f t="shared" si="3"/>
        <v>0</v>
      </c>
      <c r="N34" s="33">
        <f t="shared" si="3"/>
        <v>0</v>
      </c>
      <c r="O34" s="33">
        <f t="shared" si="3"/>
        <v>0</v>
      </c>
      <c r="P34" s="33">
        <f t="shared" si="3"/>
        <v>0</v>
      </c>
      <c r="Q34" s="33">
        <f t="shared" si="3"/>
        <v>0</v>
      </c>
      <c r="R34" s="33">
        <f t="shared" si="3"/>
        <v>0</v>
      </c>
      <c r="S34" s="33">
        <f t="shared" si="3"/>
        <v>0</v>
      </c>
      <c r="T34" s="33">
        <f t="shared" si="3"/>
        <v>0</v>
      </c>
      <c r="U34" s="33">
        <f t="shared" si="3"/>
        <v>0</v>
      </c>
    </row>
    <row r="35" spans="1:21" x14ac:dyDescent="0.25">
      <c r="A35" s="35">
        <v>9</v>
      </c>
      <c r="B35" s="30">
        <v>2008</v>
      </c>
      <c r="C35" s="30"/>
      <c r="D35" s="13"/>
      <c r="E35" s="14"/>
      <c r="F35" s="15"/>
      <c r="G35" s="48"/>
      <c r="H35" s="49"/>
      <c r="I35" s="70"/>
      <c r="J35" s="16"/>
      <c r="K35" s="37"/>
      <c r="L35" s="38">
        <f t="shared" si="1"/>
        <v>0</v>
      </c>
      <c r="M35" s="33">
        <f t="shared" si="3"/>
        <v>0</v>
      </c>
      <c r="N35" s="33">
        <f t="shared" si="3"/>
        <v>0</v>
      </c>
      <c r="O35" s="33">
        <f t="shared" si="3"/>
        <v>0</v>
      </c>
      <c r="P35" s="33">
        <f t="shared" si="3"/>
        <v>0</v>
      </c>
      <c r="Q35" s="33">
        <f t="shared" si="3"/>
        <v>0</v>
      </c>
      <c r="R35" s="33">
        <f t="shared" si="3"/>
        <v>0</v>
      </c>
      <c r="S35" s="33">
        <f t="shared" si="3"/>
        <v>0</v>
      </c>
      <c r="T35" s="33">
        <f t="shared" si="3"/>
        <v>0</v>
      </c>
      <c r="U35" s="33">
        <f t="shared" si="3"/>
        <v>0</v>
      </c>
    </row>
    <row r="36" spans="1:21" ht="15.75" thickBot="1" x14ac:dyDescent="0.3">
      <c r="A36" s="35">
        <v>10</v>
      </c>
      <c r="B36" s="30">
        <v>2009</v>
      </c>
      <c r="C36" s="30"/>
      <c r="D36" s="17"/>
      <c r="E36" s="18"/>
      <c r="F36" s="19"/>
      <c r="G36" s="54"/>
      <c r="H36" s="55"/>
      <c r="I36" s="71"/>
      <c r="J36" s="20"/>
      <c r="K36" s="37"/>
      <c r="L36" s="38">
        <f t="shared" si="1"/>
        <v>0</v>
      </c>
      <c r="M36" s="33">
        <f t="shared" si="3"/>
        <v>0</v>
      </c>
      <c r="N36" s="33">
        <f t="shared" si="3"/>
        <v>0</v>
      </c>
      <c r="O36" s="33">
        <f t="shared" si="3"/>
        <v>0</v>
      </c>
      <c r="P36" s="33">
        <f t="shared" si="3"/>
        <v>0</v>
      </c>
      <c r="Q36" s="33">
        <f t="shared" si="3"/>
        <v>0</v>
      </c>
      <c r="R36" s="33">
        <f t="shared" si="3"/>
        <v>0</v>
      </c>
      <c r="S36" s="33">
        <f t="shared" si="3"/>
        <v>0</v>
      </c>
      <c r="T36" s="33">
        <f t="shared" si="3"/>
        <v>0</v>
      </c>
      <c r="U36" s="33">
        <f t="shared" si="3"/>
        <v>0</v>
      </c>
    </row>
    <row r="37" spans="1:21" x14ac:dyDescent="0.25">
      <c r="A37" s="35">
        <v>11</v>
      </c>
      <c r="B37" s="30">
        <v>2010</v>
      </c>
      <c r="C37" s="30"/>
      <c r="D37" s="22"/>
      <c r="E37" s="22"/>
      <c r="F37" s="22"/>
      <c r="G37" s="22"/>
      <c r="H37" s="22"/>
      <c r="I37" s="36">
        <f>SUM(I8:I36)</f>
        <v>0</v>
      </c>
      <c r="J37" s="36">
        <f>IF(I37=0,0,I37/A6)</f>
        <v>0</v>
      </c>
      <c r="K37" s="37"/>
      <c r="L37" s="38">
        <f>SUM(L8:L36)</f>
        <v>0</v>
      </c>
      <c r="M37" s="33">
        <f t="shared" ref="M37:U37" si="4">SUM(M8:M36)</f>
        <v>0</v>
      </c>
      <c r="N37" s="33">
        <f t="shared" si="4"/>
        <v>0</v>
      </c>
      <c r="O37" s="33">
        <f t="shared" si="4"/>
        <v>0</v>
      </c>
      <c r="P37" s="33">
        <f t="shared" si="4"/>
        <v>0</v>
      </c>
      <c r="Q37" s="33">
        <f t="shared" si="4"/>
        <v>0</v>
      </c>
      <c r="R37" s="33">
        <f t="shared" si="4"/>
        <v>0</v>
      </c>
      <c r="S37" s="33">
        <f t="shared" si="4"/>
        <v>0</v>
      </c>
      <c r="T37" s="33">
        <f t="shared" si="4"/>
        <v>0</v>
      </c>
      <c r="U37" s="33">
        <f t="shared" si="4"/>
        <v>0</v>
      </c>
    </row>
    <row r="38" spans="1:21" x14ac:dyDescent="0.25">
      <c r="A38" s="35">
        <v>12</v>
      </c>
      <c r="B38" s="30">
        <v>2011</v>
      </c>
      <c r="C38" s="30"/>
      <c r="D38" s="22"/>
      <c r="E38" s="22"/>
      <c r="F38" s="22"/>
      <c r="G38" s="22"/>
      <c r="H38" s="22"/>
      <c r="I38" s="22"/>
      <c r="J38" s="22"/>
      <c r="K38" s="37" t="s">
        <v>29</v>
      </c>
      <c r="L38" s="38" t="str">
        <f>IF($A$6&gt;1,IF(L$37&gt;$J$37,0,$J$37-L$37),"")</f>
        <v/>
      </c>
      <c r="M38" s="33" t="str">
        <f>IF($A$6&gt;1,IF(M$37&gt;$J$37,0,$J$37-M$37),"")</f>
        <v/>
      </c>
      <c r="N38" s="33" t="str">
        <f>IF($A$6&gt;2,IF(N$37&gt;$J$37,0,$J$37-N$37),"")</f>
        <v/>
      </c>
      <c r="O38" s="33" t="str">
        <f>IF($A$6&gt;3,IF(O$37&gt;$J$37,0,$J$37-O$37),"")</f>
        <v/>
      </c>
      <c r="P38" s="33" t="str">
        <f>IF($A$6&gt;4,IF(P$37&gt;$J$37,0,$J$37-P$37),"")</f>
        <v/>
      </c>
      <c r="Q38" s="33" t="str">
        <f>IF($A$6&gt;5,IF(Q$37&gt;$J$37,0,$J$37-Q$37),"")</f>
        <v/>
      </c>
      <c r="R38" s="33" t="str">
        <f>IF($A$6&gt;6,IF(R$37&gt;$J$37,0,$J$37-R$37),"")</f>
        <v/>
      </c>
      <c r="S38" s="33" t="str">
        <f>IF($A$6&gt;7,IF(S$37&gt;$J$37,0,$J$37-S$37),"")</f>
        <v/>
      </c>
      <c r="T38" s="33" t="str">
        <f>IF($A$6&gt;8,IF(T$37&gt;$J$37,0,$J$37-T$37),"")</f>
        <v/>
      </c>
      <c r="U38" s="33" t="str">
        <f>IF($A$6&gt;9,IF(U$37&gt;$J$37,0,$J$37-U$37),"")</f>
        <v/>
      </c>
    </row>
    <row r="39" spans="1:21" x14ac:dyDescent="0.25">
      <c r="A39" s="35">
        <v>13</v>
      </c>
      <c r="B39" s="30">
        <v>2012</v>
      </c>
      <c r="C39" s="30"/>
      <c r="D39" s="65" t="s">
        <v>34</v>
      </c>
      <c r="E39" s="65"/>
      <c r="F39" s="65"/>
      <c r="G39" s="21"/>
      <c r="H39" s="22"/>
      <c r="I39" s="22"/>
      <c r="J39" s="22"/>
      <c r="K39" s="37" t="s">
        <v>30</v>
      </c>
      <c r="L39" s="38" t="str">
        <f>IF($A$6&gt;1,IF(L$37&lt;$J$37,0,L$37-$J$37),"")</f>
        <v/>
      </c>
      <c r="M39" s="33" t="str">
        <f>IF($A$6&gt;1,IF(M$37&lt;$J$37,0,M$37-$J$37),"")</f>
        <v/>
      </c>
      <c r="N39" s="33" t="str">
        <f>IF($A$6&gt;2,IF(N$37&lt;$J$37,0,N$37-$J$37),"")</f>
        <v/>
      </c>
      <c r="O39" s="33" t="str">
        <f>IF($A$6&gt;3,IF(O$37&lt;$J$37,0,O$37-$J$37),"")</f>
        <v/>
      </c>
      <c r="P39" s="33" t="str">
        <f>IF($A$6&gt;4,IF(P$37&lt;$J$37,0,P$37-$J$37),"")</f>
        <v/>
      </c>
      <c r="Q39" s="33" t="str">
        <f>IF($A$6&gt;5,IF(Q$37&lt;$J$37,0,Q$37-$J$37),"")</f>
        <v/>
      </c>
      <c r="R39" s="33" t="str">
        <f>IF($A$6&gt;6,IF(R$37&lt;$J$37,0,R$37-$J$37),"")</f>
        <v/>
      </c>
      <c r="S39" s="33" t="str">
        <f>IF($A$6&gt;7,IF(S$37&lt;$J$37,0,S$37-$J$37),"")</f>
        <v/>
      </c>
      <c r="T39" s="33" t="str">
        <f>IF($A$6&gt;8,IF(T$37&lt;$J$37,0,T$37-$J$37),"")</f>
        <v/>
      </c>
      <c r="U39" s="33" t="str">
        <f>IF($A$6&gt;9,IF(U$37&lt;$J$37,0,U$37-$J$37),"")</f>
        <v/>
      </c>
    </row>
    <row r="40" spans="1:21" ht="15.75" x14ac:dyDescent="0.25">
      <c r="A40" s="35">
        <v>14</v>
      </c>
      <c r="B40" s="30">
        <v>2013</v>
      </c>
      <c r="C40" s="30"/>
      <c r="D40" s="22"/>
      <c r="E40" s="22"/>
      <c r="F40" s="23" t="s">
        <v>33</v>
      </c>
      <c r="G40" s="23"/>
      <c r="H40" s="24" t="s">
        <v>31</v>
      </c>
      <c r="I40" s="46">
        <f>I37</f>
        <v>0</v>
      </c>
      <c r="J40" s="22"/>
      <c r="K40" s="22"/>
      <c r="L40" s="22"/>
      <c r="M40" s="6"/>
      <c r="N40" s="6"/>
      <c r="O40" s="6"/>
      <c r="P40" s="6"/>
      <c r="Q40" s="6"/>
      <c r="R40" s="6"/>
      <c r="S40" s="1"/>
      <c r="T40" s="1"/>
      <c r="U40" s="1"/>
    </row>
    <row r="41" spans="1:21" ht="15.75" x14ac:dyDescent="0.25">
      <c r="A41" s="35">
        <v>15</v>
      </c>
      <c r="B41" s="30">
        <v>2014</v>
      </c>
      <c r="C41" s="30"/>
      <c r="D41" s="22"/>
      <c r="E41" s="22"/>
      <c r="F41" s="23" t="s">
        <v>33</v>
      </c>
      <c r="G41" s="23"/>
      <c r="H41" s="24" t="s">
        <v>32</v>
      </c>
      <c r="I41" s="47">
        <f>J37</f>
        <v>0</v>
      </c>
      <c r="J41" s="22"/>
      <c r="K41" s="22"/>
      <c r="L41" s="22"/>
      <c r="M41" s="6"/>
      <c r="N41" s="6"/>
      <c r="O41" s="6"/>
      <c r="P41" s="6"/>
      <c r="Q41" s="6"/>
      <c r="R41" s="6"/>
      <c r="S41" s="1"/>
      <c r="T41" s="1"/>
      <c r="U41" s="1"/>
    </row>
    <row r="42" spans="1:21" x14ac:dyDescent="0.25">
      <c r="A42" s="35">
        <v>16</v>
      </c>
      <c r="B42" s="30">
        <v>2015</v>
      </c>
      <c r="C42" s="30"/>
      <c r="D42" s="22"/>
      <c r="E42" s="22"/>
      <c r="F42" s="22"/>
      <c r="G42" s="22"/>
      <c r="H42" s="22"/>
      <c r="I42" s="22"/>
      <c r="J42" s="22"/>
      <c r="K42" s="22"/>
      <c r="L42" s="22"/>
      <c r="M42" s="6"/>
      <c r="N42" s="6"/>
      <c r="O42" s="6"/>
      <c r="P42" s="6"/>
      <c r="Q42" s="6"/>
      <c r="R42" s="6"/>
      <c r="S42" s="1"/>
      <c r="T42" s="1"/>
      <c r="U42" s="1"/>
    </row>
    <row r="43" spans="1:21" ht="15.75" x14ac:dyDescent="0.25">
      <c r="A43" s="35">
        <v>17</v>
      </c>
      <c r="B43" s="30">
        <v>2016</v>
      </c>
      <c r="C43" s="30"/>
      <c r="D43" s="22"/>
      <c r="E43" s="22"/>
      <c r="F43" s="66" t="str">
        <f>IF(SUM(L38:U38)=0,"Les comptes sont justes. Personne ne doit rien à personne.","Les comptes ne sont pas justes. Il faut les rééquilibrer !")</f>
        <v>Les comptes sont justes. Personne ne doit rien à personne.</v>
      </c>
      <c r="G43" s="66"/>
      <c r="H43" s="66"/>
      <c r="I43" s="66"/>
      <c r="J43" s="22"/>
      <c r="K43" s="22"/>
      <c r="L43" s="22"/>
      <c r="M43" s="6"/>
      <c r="N43" s="6"/>
      <c r="O43" s="6"/>
      <c r="P43" s="6"/>
      <c r="Q43" s="6"/>
      <c r="R43" s="6"/>
      <c r="S43" s="1"/>
      <c r="T43" s="1"/>
      <c r="U43" s="1"/>
    </row>
    <row r="44" spans="1:21" x14ac:dyDescent="0.25">
      <c r="A44" s="35">
        <v>18</v>
      </c>
      <c r="B44" s="30">
        <v>2017</v>
      </c>
      <c r="C44" s="30"/>
      <c r="D44" s="22"/>
      <c r="E44" s="22"/>
      <c r="F44" s="22"/>
      <c r="G44" s="22"/>
      <c r="H44" s="22"/>
      <c r="I44" s="22"/>
      <c r="J44" s="22"/>
      <c r="K44" s="22"/>
      <c r="L44" s="22"/>
      <c r="M44" s="6"/>
      <c r="N44" s="6"/>
      <c r="O44" s="6"/>
      <c r="P44" s="6"/>
      <c r="Q44" s="6"/>
      <c r="R44" s="6"/>
      <c r="S44" s="1"/>
      <c r="T44" s="1"/>
      <c r="U44" s="1"/>
    </row>
    <row r="45" spans="1:21" ht="16.5" customHeight="1" x14ac:dyDescent="0.25">
      <c r="A45" s="35">
        <v>19</v>
      </c>
      <c r="B45" s="30">
        <v>2018</v>
      </c>
      <c r="C45" s="30"/>
      <c r="D45" s="56" t="str">
        <f>C11</f>
        <v/>
      </c>
      <c r="E45" s="56"/>
      <c r="F45" s="56"/>
      <c r="G45" s="25" t="str">
        <f>IF(AND(L$38="",L$39=""),"",IF(AND(L$38&lt;&gt;0,L$39=0),"doit payer la somme de :",IF(AND(L$38=0,L$39&lt;&gt;0),"doit recevoir la somme de :","ne doit rien payer ni recevoir !")))</f>
        <v/>
      </c>
      <c r="H45" s="72" t="str">
        <f>IF(SUM(L$38:L$39)&lt;&gt;0,SUM(L$38:L$39),"")</f>
        <v/>
      </c>
      <c r="I45" s="34">
        <f>IF(G45="doit payer la somme de :",2,IF(G45="doit recevoir la somme de :",1,0))</f>
        <v>0</v>
      </c>
      <c r="J45" s="22"/>
      <c r="K45" s="22"/>
      <c r="L45" s="22"/>
      <c r="M45" s="6"/>
      <c r="N45" s="6"/>
      <c r="O45" s="6"/>
      <c r="P45" s="6"/>
      <c r="Q45" s="6"/>
      <c r="R45" s="6"/>
      <c r="S45" s="1"/>
      <c r="T45" s="1"/>
      <c r="U45" s="1"/>
    </row>
    <row r="46" spans="1:21" ht="16.5" customHeight="1" x14ac:dyDescent="0.25">
      <c r="A46" s="35">
        <v>20</v>
      </c>
      <c r="B46" s="30">
        <v>2019</v>
      </c>
      <c r="C46" s="30"/>
      <c r="D46" s="56" t="str">
        <f t="shared" ref="D46:D54" si="5">C12</f>
        <v/>
      </c>
      <c r="E46" s="56"/>
      <c r="F46" s="56"/>
      <c r="G46" s="25" t="str">
        <f>IF(AND(M$38="",M$39=""),"",IF(AND(M$38&lt;&gt;0,M$39=0),"doit payer la somme de :",IF(AND(M$38=0,M$39&lt;&gt;0),"doit recevoir la somme de :","ne doit rien payer ni recevoir !")))</f>
        <v/>
      </c>
      <c r="H46" s="72" t="str">
        <f>IF(SUM(M$38:M$39)&lt;&gt;0,SUM(M$38:M$39),"")</f>
        <v/>
      </c>
      <c r="I46" s="34">
        <f t="shared" ref="I46:I54" si="6">IF(G46="doit payer la somme de :",2,IF(G46="doit recevoir la somme de :",1,0))</f>
        <v>0</v>
      </c>
      <c r="J46" s="22"/>
      <c r="K46" s="22"/>
      <c r="L46" s="22"/>
      <c r="M46" s="6"/>
      <c r="N46" s="6"/>
      <c r="O46" s="6"/>
      <c r="P46" s="6"/>
      <c r="Q46" s="6"/>
      <c r="R46" s="6"/>
      <c r="S46" s="1"/>
      <c r="T46" s="1"/>
      <c r="U46" s="1"/>
    </row>
    <row r="47" spans="1:21" ht="16.5" customHeight="1" x14ac:dyDescent="0.25">
      <c r="A47" s="35">
        <v>21</v>
      </c>
      <c r="B47" s="30">
        <v>2020</v>
      </c>
      <c r="C47" s="30"/>
      <c r="D47" s="56" t="str">
        <f t="shared" si="5"/>
        <v/>
      </c>
      <c r="E47" s="56"/>
      <c r="F47" s="56"/>
      <c r="G47" s="25" t="str">
        <f>IF(AND(N$38="",N$39=""),"",IF(AND(N$38&lt;&gt;0,N$39=0),"doit payer la somme de :",IF(AND(N$38=0,N$39&lt;&gt;0),"doit recevoir la somme de :","ne doit rien payer ni recevoir !")))</f>
        <v/>
      </c>
      <c r="H47" s="72" t="str">
        <f>IF(SUM(N$38:N$39)&lt;&gt;0,SUM(N$38:N$39),"")</f>
        <v/>
      </c>
      <c r="I47" s="34">
        <f t="shared" si="6"/>
        <v>0</v>
      </c>
      <c r="J47" s="22"/>
      <c r="K47" s="22"/>
      <c r="L47" s="22"/>
      <c r="M47" s="6"/>
      <c r="N47" s="6"/>
      <c r="O47" s="6"/>
      <c r="P47" s="6"/>
      <c r="Q47" s="6"/>
      <c r="R47" s="6"/>
      <c r="S47" s="1"/>
      <c r="T47" s="1"/>
      <c r="U47" s="1"/>
    </row>
    <row r="48" spans="1:21" ht="16.5" customHeight="1" x14ac:dyDescent="0.25">
      <c r="A48" s="35">
        <v>22</v>
      </c>
      <c r="B48" s="30">
        <v>2021</v>
      </c>
      <c r="C48" s="30"/>
      <c r="D48" s="56" t="str">
        <f t="shared" si="5"/>
        <v/>
      </c>
      <c r="E48" s="56"/>
      <c r="F48" s="56"/>
      <c r="G48" s="25" t="str">
        <f>IF(AND(O$38="",O$39=""),"",IF(AND(O$38&lt;&gt;0,O$39=0),"doit payer la somme de :",IF(AND(O$38=0,O$39&lt;&gt;0),"doit recevoir la somme de :","ne doit rien payer ni recevoir !")))</f>
        <v/>
      </c>
      <c r="H48" s="72" t="str">
        <f>IF(SUM(O$38:O$39)&lt;&gt;0,SUM(O$38:O$39),"")</f>
        <v/>
      </c>
      <c r="I48" s="34">
        <f t="shared" si="6"/>
        <v>0</v>
      </c>
      <c r="J48" s="22"/>
      <c r="K48" s="22"/>
      <c r="L48" s="22"/>
      <c r="M48" s="6"/>
      <c r="N48" s="6"/>
      <c r="O48" s="6"/>
      <c r="P48" s="6"/>
      <c r="Q48" s="6"/>
      <c r="R48" s="6"/>
      <c r="S48" s="1"/>
      <c r="T48" s="1"/>
      <c r="U48" s="1"/>
    </row>
    <row r="49" spans="1:21" ht="16.5" customHeight="1" x14ac:dyDescent="0.25">
      <c r="A49" s="35">
        <v>23</v>
      </c>
      <c r="B49" s="30">
        <v>2022</v>
      </c>
      <c r="C49" s="30"/>
      <c r="D49" s="56" t="str">
        <f t="shared" si="5"/>
        <v/>
      </c>
      <c r="E49" s="56"/>
      <c r="F49" s="56"/>
      <c r="G49" s="25" t="str">
        <f>IF(AND(P$38="",P$39=""),"",IF(AND(P$38&lt;&gt;0,P$39=0),"doit payer la somme de :",IF(AND(P$38=0,P$39&lt;&gt;0),"doit recevoir la somme de :","ne doit rien payer ni recevoir !")))</f>
        <v/>
      </c>
      <c r="H49" s="72" t="str">
        <f>IF(SUM(P$38:P$39)&lt;&gt;0,SUM(P$38:P$39),"")</f>
        <v/>
      </c>
      <c r="I49" s="34">
        <f t="shared" si="6"/>
        <v>0</v>
      </c>
      <c r="J49" s="22"/>
      <c r="K49" s="22"/>
      <c r="L49" s="22"/>
      <c r="M49" s="6"/>
      <c r="N49" s="6"/>
      <c r="O49" s="6"/>
      <c r="P49" s="6"/>
      <c r="Q49" s="6"/>
      <c r="R49" s="6"/>
      <c r="S49" s="1"/>
      <c r="T49" s="1"/>
      <c r="U49" s="1"/>
    </row>
    <row r="50" spans="1:21" ht="16.5" customHeight="1" x14ac:dyDescent="0.25">
      <c r="A50" s="35">
        <v>24</v>
      </c>
      <c r="B50" s="30">
        <v>2023</v>
      </c>
      <c r="C50" s="30"/>
      <c r="D50" s="56" t="str">
        <f t="shared" si="5"/>
        <v/>
      </c>
      <c r="E50" s="56"/>
      <c r="F50" s="56"/>
      <c r="G50" s="25" t="str">
        <f>IF(AND(Q$38="",Q$39=""),"",IF(AND(Q$38&lt;&gt;0,Q$39=0),"doit payer la somme de :",IF(AND(Q$38=0,Q$39&lt;&gt;0),"doit recevoir la somme de :","ne doit rien payer ni recevoir !")))</f>
        <v/>
      </c>
      <c r="H50" s="72" t="str">
        <f>IF(SUM(Q$38:Q$39)&lt;&gt;0,SUM(Q$38:Q$39),"")</f>
        <v/>
      </c>
      <c r="I50" s="34">
        <f t="shared" si="6"/>
        <v>0</v>
      </c>
      <c r="J50" s="22"/>
      <c r="K50" s="22"/>
      <c r="L50" s="22"/>
      <c r="M50" s="6"/>
      <c r="N50" s="6"/>
      <c r="O50" s="6"/>
      <c r="P50" s="6"/>
      <c r="Q50" s="6"/>
      <c r="R50" s="6"/>
      <c r="S50" s="1"/>
      <c r="T50" s="1"/>
      <c r="U50" s="1"/>
    </row>
    <row r="51" spans="1:21" ht="16.5" customHeight="1" x14ac:dyDescent="0.25">
      <c r="A51" s="35">
        <v>25</v>
      </c>
      <c r="B51" s="30">
        <v>2024</v>
      </c>
      <c r="C51" s="30"/>
      <c r="D51" s="56" t="str">
        <f t="shared" si="5"/>
        <v/>
      </c>
      <c r="E51" s="56"/>
      <c r="F51" s="56"/>
      <c r="G51" s="25" t="str">
        <f>IF(AND(R$38="",R$39=""),"",IF(AND(R$38&lt;&gt;0,R$39=0),"doit payer la somme de :",IF(AND(R$38=0,R$39&lt;&gt;0),"doit recevoir la somme de :","ne doit rien payer ni recevoir !")))</f>
        <v/>
      </c>
      <c r="H51" s="72" t="str">
        <f>IF(SUM(R$38:R$39)&lt;&gt;0,SUM(R$38:R$39),"")</f>
        <v/>
      </c>
      <c r="I51" s="34">
        <f t="shared" si="6"/>
        <v>0</v>
      </c>
      <c r="J51" s="22"/>
      <c r="K51" s="22"/>
      <c r="L51" s="22"/>
      <c r="M51" s="6"/>
      <c r="N51" s="6"/>
      <c r="O51" s="6"/>
      <c r="P51" s="6"/>
      <c r="Q51" s="6"/>
      <c r="R51" s="6"/>
      <c r="S51" s="1"/>
      <c r="T51" s="1"/>
      <c r="U51" s="1"/>
    </row>
    <row r="52" spans="1:21" ht="16.5" customHeight="1" x14ac:dyDescent="0.25">
      <c r="A52" s="35">
        <v>26</v>
      </c>
      <c r="B52" s="30">
        <v>2025</v>
      </c>
      <c r="C52" s="30"/>
      <c r="D52" s="56" t="str">
        <f t="shared" si="5"/>
        <v/>
      </c>
      <c r="E52" s="56"/>
      <c r="F52" s="56"/>
      <c r="G52" s="25" t="str">
        <f>IF(AND(S$38="",S$39=""),"",IF(AND(S$38&lt;&gt;0,S$39=0),"doit payer la somme de :",IF(AND(S$38=0,S$39&lt;&gt;0),"doit recevoir la somme de :","ne doit rien payer ni recevoir !")))</f>
        <v/>
      </c>
      <c r="H52" s="72" t="str">
        <f>IF(SUM(S$38:S$39)&lt;&gt;0,SUM(S$38:S$39),"")</f>
        <v/>
      </c>
      <c r="I52" s="34">
        <f t="shared" si="6"/>
        <v>0</v>
      </c>
      <c r="J52" s="22"/>
      <c r="K52" s="22"/>
      <c r="L52" s="22"/>
      <c r="M52" s="6"/>
      <c r="N52" s="6"/>
      <c r="O52" s="6"/>
      <c r="P52" s="6"/>
      <c r="Q52" s="6"/>
      <c r="R52" s="6"/>
      <c r="S52" s="1"/>
      <c r="T52" s="1"/>
      <c r="U52" s="1"/>
    </row>
    <row r="53" spans="1:21" ht="16.5" customHeight="1" x14ac:dyDescent="0.25">
      <c r="A53" s="35">
        <v>27</v>
      </c>
      <c r="B53" s="30">
        <v>2026</v>
      </c>
      <c r="C53" s="30"/>
      <c r="D53" s="56" t="str">
        <f t="shared" si="5"/>
        <v/>
      </c>
      <c r="E53" s="56"/>
      <c r="F53" s="56"/>
      <c r="G53" s="25" t="str">
        <f>IF(AND(T$38="",T$39=""),"",IF(AND(T$38&lt;&gt;0,T$39=0),"doit payer la somme de :",IF(AND(T$38=0,T$39&lt;&gt;0),"doit recevoir la somme de :","ne doit rien payer ni recevoir !")))</f>
        <v/>
      </c>
      <c r="H53" s="72" t="str">
        <f>IF(SUM(T$38:T$39)&lt;&gt;0,SUM(T$38:T$39),"")</f>
        <v/>
      </c>
      <c r="I53" s="34">
        <f t="shared" si="6"/>
        <v>0</v>
      </c>
      <c r="J53" s="22"/>
      <c r="K53" s="22"/>
      <c r="L53" s="22"/>
      <c r="M53" s="6"/>
      <c r="N53" s="6"/>
      <c r="O53" s="6"/>
      <c r="P53" s="6"/>
      <c r="Q53" s="6"/>
      <c r="R53" s="6"/>
      <c r="S53" s="1"/>
      <c r="T53" s="1"/>
      <c r="U53" s="1"/>
    </row>
    <row r="54" spans="1:21" ht="16.5" customHeight="1" x14ac:dyDescent="0.25">
      <c r="A54" s="35">
        <v>28</v>
      </c>
      <c r="B54" s="30">
        <v>2027</v>
      </c>
      <c r="C54" s="30"/>
      <c r="D54" s="56" t="str">
        <f t="shared" si="5"/>
        <v/>
      </c>
      <c r="E54" s="56"/>
      <c r="F54" s="56"/>
      <c r="G54" s="25" t="str">
        <f>IF(AND(U$38="",U$39=""),"",IF(AND(U$38&lt;&gt;0,U$39=0),"doit payer la somme de :",IF(AND(U$38=0,U$39&lt;&gt;0),"doit recevoir la somme de :","ne doit rien payer ni recevoir !")))</f>
        <v/>
      </c>
      <c r="H54" s="72" t="str">
        <f>IF(SUM(U$38:U$39)&lt;&gt;0,SUM(U$38:U$39),"")</f>
        <v/>
      </c>
      <c r="I54" s="34">
        <f t="shared" si="6"/>
        <v>0</v>
      </c>
      <c r="J54" s="22"/>
      <c r="K54" s="22"/>
      <c r="L54" s="22"/>
      <c r="M54" s="6"/>
      <c r="N54" s="6"/>
      <c r="O54" s="6"/>
      <c r="P54" s="6"/>
      <c r="Q54" s="6"/>
      <c r="R54" s="6"/>
      <c r="S54" s="1"/>
      <c r="T54" s="1"/>
      <c r="U54" s="1"/>
    </row>
    <row r="55" spans="1:21" ht="16.5" customHeight="1" x14ac:dyDescent="0.25">
      <c r="A55" s="31">
        <v>29</v>
      </c>
      <c r="B55" s="29">
        <v>2028</v>
      </c>
      <c r="C55" s="29"/>
      <c r="D55" s="26"/>
      <c r="E55" s="26"/>
      <c r="F55" s="26"/>
      <c r="G55" s="26"/>
      <c r="H55" s="27"/>
      <c r="I55" s="28"/>
      <c r="J55" s="6"/>
      <c r="K55" s="6"/>
      <c r="L55" s="6"/>
      <c r="M55" s="6"/>
      <c r="N55" s="6"/>
      <c r="O55" s="6"/>
      <c r="P55" s="6"/>
      <c r="Q55" s="6"/>
      <c r="R55" s="6"/>
      <c r="S55" s="1"/>
      <c r="T55" s="1"/>
      <c r="U55" s="1"/>
    </row>
    <row r="56" spans="1:21" ht="16.5" customHeight="1" x14ac:dyDescent="0.25">
      <c r="A56" s="31">
        <v>30</v>
      </c>
      <c r="B56" s="29">
        <v>2029</v>
      </c>
      <c r="C56" s="29"/>
      <c r="D56" s="6"/>
      <c r="E56" s="6"/>
      <c r="F56" s="6"/>
      <c r="G56" s="6"/>
      <c r="H56" s="6"/>
      <c r="I56" s="28"/>
      <c r="J56" s="6"/>
      <c r="K56" s="6"/>
      <c r="L56" s="6"/>
      <c r="M56" s="6"/>
      <c r="N56" s="6"/>
      <c r="O56" s="6"/>
      <c r="P56" s="6"/>
      <c r="Q56" s="6"/>
      <c r="R56" s="6"/>
      <c r="S56" s="1"/>
      <c r="T56" s="1"/>
      <c r="U56" s="1"/>
    </row>
    <row r="57" spans="1:21" ht="16.5" customHeight="1" x14ac:dyDescent="0.25">
      <c r="A57" s="31">
        <v>31</v>
      </c>
      <c r="B57" s="29">
        <v>2030</v>
      </c>
      <c r="C57" s="29"/>
      <c r="D57" s="6"/>
      <c r="E57" s="6"/>
      <c r="F57" s="6"/>
      <c r="G57" s="6"/>
      <c r="H57" s="6"/>
      <c r="I57" s="28"/>
      <c r="J57" s="6"/>
      <c r="K57" s="6"/>
      <c r="L57" s="6"/>
      <c r="M57" s="6"/>
      <c r="N57" s="6"/>
      <c r="O57" s="6"/>
      <c r="P57" s="6"/>
      <c r="Q57" s="6"/>
      <c r="R57" s="6"/>
      <c r="S57" s="1"/>
      <c r="T57" s="1"/>
      <c r="U57" s="1"/>
    </row>
    <row r="58" spans="1:21" x14ac:dyDescent="0.25">
      <c r="A58" s="6"/>
      <c r="B58" s="6"/>
      <c r="C58" s="6"/>
      <c r="D58" s="6"/>
      <c r="E58" s="6"/>
      <c r="F58" s="6"/>
      <c r="G58" s="6"/>
      <c r="H58" s="6"/>
      <c r="I58" s="28"/>
      <c r="J58" s="6"/>
      <c r="K58" s="6"/>
      <c r="L58" s="6"/>
      <c r="M58" s="6"/>
      <c r="N58" s="6"/>
      <c r="O58" s="6"/>
      <c r="P58" s="6"/>
      <c r="Q58" s="6"/>
      <c r="R58" s="6"/>
      <c r="S58" s="1"/>
      <c r="T58" s="1"/>
      <c r="U58" s="1"/>
    </row>
    <row r="59" spans="1:2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1"/>
      <c r="T59" s="1"/>
      <c r="U59" s="1"/>
    </row>
    <row r="60" spans="1:2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1"/>
      <c r="T60" s="1"/>
      <c r="U60" s="1"/>
    </row>
  </sheetData>
  <protectedRanges>
    <protectedRange sqref="D8:J36" name="Plage1"/>
  </protectedRanges>
  <mergeCells count="45">
    <mergeCell ref="D7:F7"/>
    <mergeCell ref="D4:J4"/>
    <mergeCell ref="D1:J1"/>
    <mergeCell ref="D39:F39"/>
    <mergeCell ref="F43:I43"/>
    <mergeCell ref="G13:H13"/>
    <mergeCell ref="G14:H14"/>
    <mergeCell ref="G15:H15"/>
    <mergeCell ref="G16:H16"/>
    <mergeCell ref="G28:H28"/>
    <mergeCell ref="G17:H17"/>
    <mergeCell ref="G18:H18"/>
    <mergeCell ref="G19:H19"/>
    <mergeCell ref="G20:H20"/>
    <mergeCell ref="G21:H21"/>
    <mergeCell ref="G22:H22"/>
    <mergeCell ref="D51:F51"/>
    <mergeCell ref="D52:F52"/>
    <mergeCell ref="D53:F53"/>
    <mergeCell ref="D54:F54"/>
    <mergeCell ref="G7:H7"/>
    <mergeCell ref="G8:H8"/>
    <mergeCell ref="G9:H9"/>
    <mergeCell ref="G10:H10"/>
    <mergeCell ref="G11:H11"/>
    <mergeCell ref="G12:H12"/>
    <mergeCell ref="D45:F45"/>
    <mergeCell ref="D46:F46"/>
    <mergeCell ref="D47:F47"/>
    <mergeCell ref="D48:F48"/>
    <mergeCell ref="D49:F49"/>
    <mergeCell ref="D50:F50"/>
    <mergeCell ref="G23:H23"/>
    <mergeCell ref="G24:H24"/>
    <mergeCell ref="G25:H25"/>
    <mergeCell ref="G26:H26"/>
    <mergeCell ref="G27:H27"/>
    <mergeCell ref="G35:H35"/>
    <mergeCell ref="G36:H36"/>
    <mergeCell ref="G29:H29"/>
    <mergeCell ref="G30:H30"/>
    <mergeCell ref="G31:H31"/>
    <mergeCell ref="G32:H32"/>
    <mergeCell ref="G33:H33"/>
    <mergeCell ref="G34:H34"/>
  </mergeCells>
  <conditionalFormatting sqref="F43:I43">
    <cfRule type="cellIs" dxfId="3" priority="10" operator="equal">
      <formula>"Les comptes sont justes. Personne ne doit rien à personne."</formula>
    </cfRule>
    <cfRule type="cellIs" dxfId="2" priority="11" operator="equal">
      <formula>"Les comptes ne sont pas justes. Il faut les rééquilibrer !"</formula>
    </cfRule>
  </conditionalFormatting>
  <conditionalFormatting sqref="D45:H54">
    <cfRule type="expression" dxfId="1" priority="1">
      <formula>$I45=2</formula>
    </cfRule>
    <cfRule type="expression" dxfId="0" priority="2">
      <formula>$I45=1</formula>
    </cfRule>
  </conditionalFormatting>
  <dataValidations count="5">
    <dataValidation type="list" allowBlank="1" showInputMessage="1" showErrorMessage="1" error="Ce nom n'est pas dans la liste !" sqref="J8:J36">
      <formula1>OFFSET($C$10,0,0,$A$6+1,1)</formula1>
    </dataValidation>
    <dataValidation type="list" allowBlank="1" showInputMessage="1" showErrorMessage="1" sqref="D8:D36">
      <formula1>jour</formula1>
    </dataValidation>
    <dataValidation type="list" allowBlank="1" showInputMessage="1" showErrorMessage="1" sqref="E8:E36">
      <formula1>mois</formula1>
    </dataValidation>
    <dataValidation type="list" allowBlank="1" showInputMessage="1" showErrorMessage="1" sqref="F8:F36">
      <formula1>année</formula1>
    </dataValidation>
    <dataValidation type="decimal" allowBlank="1" showInputMessage="1" showErrorMessage="1" error="Ceci n'est pas un nombre !" prompt="Ne saisissez que des nombres !" sqref="I8:I36">
      <formula1>0</formula1>
      <formula2>999999</formula2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K45"/>
  <sheetViews>
    <sheetView workbookViewId="0">
      <selection activeCell="N10" sqref="N10"/>
    </sheetView>
  </sheetViews>
  <sheetFormatPr baseColWidth="10" defaultRowHeight="12.75" x14ac:dyDescent="0.2"/>
  <cols>
    <col min="1" max="16384" width="11.42578125" style="40"/>
  </cols>
  <sheetData>
    <row r="1" spans="1:1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x14ac:dyDescent="0.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x14ac:dyDescent="0.2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x14ac:dyDescent="0.2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x14ac:dyDescent="0.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x14ac:dyDescent="0.2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18" x14ac:dyDescent="0.25">
      <c r="A12" s="39"/>
      <c r="B12" s="39"/>
      <c r="C12" s="39"/>
      <c r="D12" s="39"/>
      <c r="E12" s="41" t="s">
        <v>35</v>
      </c>
      <c r="F12" s="39"/>
      <c r="G12" s="39"/>
      <c r="H12" s="39"/>
      <c r="I12" s="39"/>
      <c r="J12" s="39"/>
      <c r="K12" s="39"/>
    </row>
    <row r="13" spans="1:11" x14ac:dyDescent="0.2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x14ac:dyDescent="0.2">
      <c r="A14" s="39"/>
      <c r="B14" s="39"/>
      <c r="C14" s="39"/>
      <c r="D14" s="39"/>
      <c r="E14" s="39"/>
      <c r="F14" s="39"/>
      <c r="G14" s="39"/>
      <c r="H14" s="39"/>
      <c r="I14" s="39"/>
      <c r="J14" s="39"/>
      <c r="K14" s="39"/>
    </row>
    <row r="15" spans="1:11" x14ac:dyDescent="0.2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</row>
    <row r="16" spans="1:11" x14ac:dyDescent="0.2">
      <c r="A16" s="39"/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11" x14ac:dyDescent="0.2">
      <c r="A17" s="39"/>
      <c r="B17" s="39"/>
      <c r="C17" s="39"/>
      <c r="D17" s="39"/>
      <c r="E17" s="39"/>
      <c r="F17" s="39"/>
      <c r="G17" s="39"/>
      <c r="H17" s="39"/>
      <c r="I17" s="39"/>
      <c r="J17" s="39"/>
      <c r="K17" s="39"/>
    </row>
    <row r="18" spans="1:11" x14ac:dyDescent="0.2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</row>
    <row r="19" spans="1:11" x14ac:dyDescent="0.2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x14ac:dyDescent="0.2">
      <c r="A20" s="39"/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 x14ac:dyDescent="0.2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 x14ac:dyDescent="0.2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</row>
    <row r="23" spans="1:11" x14ac:dyDescent="0.2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4" spans="1:11" x14ac:dyDescent="0.2">
      <c r="A24" s="39"/>
      <c r="B24" s="39"/>
      <c r="C24" s="39"/>
      <c r="D24" s="39"/>
      <c r="E24" s="39"/>
      <c r="F24" s="39"/>
      <c r="G24" s="39"/>
      <c r="H24" s="39"/>
      <c r="I24" s="39"/>
      <c r="J24" s="39"/>
      <c r="K24" s="39"/>
    </row>
    <row r="25" spans="1:11" ht="17.25" customHeight="1" x14ac:dyDescent="0.2">
      <c r="A25" s="39"/>
      <c r="B25" s="39"/>
      <c r="C25" s="39"/>
      <c r="D25" s="39"/>
      <c r="E25" s="39"/>
      <c r="F25" s="39"/>
      <c r="G25" s="39"/>
      <c r="H25" s="39"/>
      <c r="I25" s="39"/>
      <c r="J25" s="39"/>
      <c r="K25" s="39"/>
    </row>
    <row r="26" spans="1:11" x14ac:dyDescent="0.2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</row>
    <row r="27" spans="1:11" x14ac:dyDescent="0.2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1" x14ac:dyDescent="0.2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pans="1:11" x14ac:dyDescent="0.2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</row>
    <row r="30" spans="1:11" ht="20.25" x14ac:dyDescent="0.3">
      <c r="A30" s="39"/>
      <c r="B30" s="39"/>
      <c r="C30" s="39"/>
      <c r="D30" s="67" t="s">
        <v>36</v>
      </c>
      <c r="E30" s="68"/>
      <c r="F30" s="68"/>
      <c r="G30" s="68"/>
      <c r="H30" s="39"/>
      <c r="I30" s="39"/>
      <c r="J30" s="39"/>
      <c r="K30" s="39"/>
    </row>
    <row r="31" spans="1:11" x14ac:dyDescent="0.2">
      <c r="A31" s="39"/>
      <c r="B31" s="39"/>
      <c r="C31" s="39"/>
      <c r="D31" s="39"/>
      <c r="E31" s="39"/>
      <c r="F31" s="39"/>
      <c r="G31" s="39"/>
      <c r="H31" s="39"/>
      <c r="I31" s="39"/>
      <c r="J31" s="39"/>
      <c r="K31" s="39"/>
    </row>
    <row r="32" spans="1:11" x14ac:dyDescent="0.2">
      <c r="A32" s="39"/>
      <c r="B32" s="39"/>
      <c r="C32" s="39"/>
      <c r="D32" s="39"/>
      <c r="E32" s="39"/>
      <c r="F32" s="39"/>
      <c r="G32" s="39"/>
      <c r="H32" s="39"/>
      <c r="I32" s="39"/>
      <c r="J32" s="39"/>
      <c r="K32" s="39"/>
    </row>
    <row r="33" spans="1:11" x14ac:dyDescent="0.2">
      <c r="A33" s="39"/>
      <c r="B33" s="39"/>
      <c r="C33" s="39"/>
      <c r="D33" s="39"/>
      <c r="E33" s="39"/>
      <c r="F33" s="39"/>
      <c r="G33" s="39"/>
      <c r="H33" s="39"/>
      <c r="I33" s="39"/>
      <c r="J33" s="39"/>
      <c r="K33" s="39"/>
    </row>
    <row r="34" spans="1:11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1:11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</row>
    <row r="36" spans="1:11" x14ac:dyDescent="0.2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</row>
    <row r="37" spans="1:11" x14ac:dyDescent="0.2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</row>
    <row r="38" spans="1:11" x14ac:dyDescent="0.2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</row>
    <row r="39" spans="1:11" x14ac:dyDescent="0.2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</row>
    <row r="40" spans="1:11" x14ac:dyDescent="0.2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</row>
    <row r="41" spans="1:11" x14ac:dyDescent="0.2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</row>
    <row r="42" spans="1:11" x14ac:dyDescent="0.2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</row>
    <row r="43" spans="1:11" x14ac:dyDescent="0.2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</row>
    <row r="44" spans="1:11" x14ac:dyDescent="0.2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</row>
    <row r="45" spans="1:11" x14ac:dyDescent="0.2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</row>
  </sheetData>
  <sheetProtection password="E30B" sheet="1" objects="1" scenarios="1"/>
  <mergeCells count="1">
    <mergeCell ref="D30:G30"/>
  </mergeCells>
  <hyperlinks>
    <hyperlink ref="D30:G30" r:id="rId1" display="VISITER LE SITE"/>
  </hyperlinks>
  <pageMargins left="0.78740157499999996" right="0.78740157499999996" top="0.984251969" bottom="0.984251969" header="0.4921259845" footer="0.4921259845"/>
  <pageSetup paperSize="9" orientation="portrait" horizontalDpi="4294967293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Données préliminaires</vt:lpstr>
      <vt:lpstr>Budget de colocation</vt:lpstr>
      <vt:lpstr>1001tableurs.com</vt:lpstr>
      <vt:lpstr>année</vt:lpstr>
      <vt:lpstr>jour</vt:lpstr>
      <vt:lpstr>mois</vt:lpstr>
      <vt:lpstr>'Budget de colocation'!Zone_d_impression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Benoît</dc:creator>
  <cp:lastModifiedBy>Benoît</cp:lastModifiedBy>
  <cp:lastPrinted>2011-04-11T10:48:24Z</cp:lastPrinted>
  <dcterms:created xsi:type="dcterms:W3CDTF">2011-01-24T17:15:19Z</dcterms:created>
  <dcterms:modified xsi:type="dcterms:W3CDTF">2012-10-01T06:29:18Z</dcterms:modified>
</cp:coreProperties>
</file>