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600" yWindow="90" windowWidth="17595" windowHeight="8955"/>
  </bookViews>
  <sheets>
    <sheet name="Analyse multicritères" sheetId="1" r:id="rId1"/>
    <sheet name="1001tableurs.com" sheetId="2" r:id="rId2"/>
  </sheets>
  <calcPr calcId="145621"/>
</workbook>
</file>

<file path=xl/calcChain.xml><?xml version="1.0" encoding="utf-8"?>
<calcChain xmlns="http://schemas.openxmlformats.org/spreadsheetml/2006/main">
  <c r="F37" i="1" l="1"/>
  <c r="G18" i="1" s="1"/>
  <c r="D60" i="1"/>
  <c r="H60" i="1"/>
  <c r="G60" i="1"/>
  <c r="F60" i="1"/>
  <c r="E60" i="1"/>
  <c r="C62" i="1"/>
  <c r="C63" i="1"/>
  <c r="C64" i="1"/>
  <c r="C65" i="1"/>
  <c r="C66" i="1"/>
  <c r="C67" i="1"/>
  <c r="C68" i="1"/>
  <c r="C69" i="1"/>
  <c r="C70" i="1"/>
  <c r="C71" i="1"/>
  <c r="C72" i="1"/>
  <c r="C73" i="1"/>
  <c r="C74" i="1"/>
  <c r="C75" i="1"/>
  <c r="C76" i="1"/>
  <c r="C77" i="1"/>
  <c r="C78" i="1"/>
  <c r="C79" i="1"/>
  <c r="C80" i="1"/>
  <c r="C61" i="1"/>
  <c r="D18" i="1"/>
  <c r="D19" i="1"/>
  <c r="D20" i="1"/>
  <c r="D21" i="1"/>
  <c r="D22" i="1"/>
  <c r="D23" i="1"/>
  <c r="D24" i="1"/>
  <c r="D25" i="1"/>
  <c r="D26" i="1"/>
  <c r="D27" i="1"/>
  <c r="D28" i="1"/>
  <c r="D29" i="1"/>
  <c r="D30" i="1"/>
  <c r="D31" i="1"/>
  <c r="D32" i="1"/>
  <c r="D33" i="1"/>
  <c r="D34" i="1"/>
  <c r="D35" i="1"/>
  <c r="D36" i="1"/>
  <c r="D17" i="1"/>
  <c r="E45" i="1"/>
  <c r="E46" i="1"/>
  <c r="E47" i="1"/>
  <c r="E48" i="1"/>
  <c r="E49" i="1"/>
  <c r="G19" i="1" l="1"/>
  <c r="G17" i="1"/>
  <c r="G36" i="1"/>
  <c r="G34" i="1"/>
  <c r="G32" i="1"/>
  <c r="G30" i="1"/>
  <c r="G28" i="1"/>
  <c r="G26" i="1"/>
  <c r="G24" i="1"/>
  <c r="G22" i="1"/>
  <c r="G20" i="1"/>
  <c r="G35" i="1"/>
  <c r="G33" i="1"/>
  <c r="G31" i="1"/>
  <c r="G29" i="1"/>
  <c r="G27" i="1"/>
  <c r="G25" i="1"/>
  <c r="G23" i="1"/>
  <c r="G21" i="1"/>
  <c r="G81" i="1" l="1"/>
  <c r="D81" i="1"/>
  <c r="F81" i="1"/>
  <c r="E81" i="1"/>
  <c r="H81" i="1"/>
  <c r="H82" i="1" l="1"/>
  <c r="G82" i="1"/>
  <c r="F82" i="1"/>
  <c r="D82" i="1"/>
  <c r="E82" i="1"/>
</calcChain>
</file>

<file path=xl/sharedStrings.xml><?xml version="1.0" encoding="utf-8"?>
<sst xmlns="http://schemas.openxmlformats.org/spreadsheetml/2006/main" count="32" uniqueCount="31">
  <si>
    <t>Tableau d'analyse multi-critères</t>
  </si>
  <si>
    <t>Notes</t>
  </si>
  <si>
    <t>Correspondances</t>
  </si>
  <si>
    <t>Absent /nul</t>
  </si>
  <si>
    <t>Faible</t>
  </si>
  <si>
    <t>Bon</t>
  </si>
  <si>
    <t>très bon</t>
  </si>
  <si>
    <t>Combien de critères voulez-vous tester ? (de 1 à 20)</t>
  </si>
  <si>
    <t>Coefficient</t>
  </si>
  <si>
    <t>Correspondance</t>
  </si>
  <si>
    <t>Peu important</t>
  </si>
  <si>
    <t>Très important</t>
  </si>
  <si>
    <t>Neutre</t>
  </si>
  <si>
    <t>Pas important</t>
  </si>
  <si>
    <t>Important</t>
  </si>
  <si>
    <t>Combien de choix avez-vous ? (de 1 à 5)</t>
  </si>
  <si>
    <t>CHOIX</t>
  </si>
  <si>
    <t>LIBELLE DU CRITERE</t>
  </si>
  <si>
    <t>NOM DU CHOIX</t>
  </si>
  <si>
    <t>Le tableau d'analyse multi-critères est un outils décisionnel qui permet de comparer plusieurs choix en fonction de différents critères  et de leur importance relative.</t>
  </si>
  <si>
    <t>Dans un premier temps, il convient de choisir le nombre de critères. Pour un produit, les critères peuvent être le prix, la qualité du SAV, le design, la qualité du produit, etc.</t>
  </si>
  <si>
    <t>Puis affectez un coefficient d'importance à chacun des critères, et cela selon vos propres besoins. Aidez-vous de l'échelle ci-dessous.</t>
  </si>
  <si>
    <t>COEFFICIENT D'IMPORTANCE
(de 1 à 5)</t>
  </si>
  <si>
    <t>Maintenant, vous allez déterminer le nombre de choix qui s'offrent à vous. Par exemple, pour des voitures, vous pouvez hésitez entre plusieurs modèles de berlines de différentes marques.</t>
  </si>
  <si>
    <t>Enfin, vous allez attribuer une note à chaque choix, pour chaque critère. Aidez-vous de l'échelle ci-dessous.</t>
  </si>
  <si>
    <t>TOTAL</t>
  </si>
  <si>
    <t>Par rapport à vos critères, le score le plus élevé s'affiche sur fond rouge. Le choix le plus pertinent s'affiche en dessous.</t>
  </si>
  <si>
    <t>Total</t>
  </si>
  <si>
    <t>Points de coefficient</t>
  </si>
  <si>
    <t xml:space="preserve">Tableur réalisé par </t>
  </si>
  <si>
    <t>VISITER LE SITE</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</si>
</sst>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b/>
      <sz val="20"/>
      <color theme="1"/>
      <name val="Calibri"/>
      <family val="2"/>
      <scheme val="minor"/>
    </font>
    <font>
      <b/>
      <sz val="22"/>
      <color theme="1"/>
      <name val="Calibri"/>
      <family val="2"/>
      <scheme val="minor"/>
    </font>
    <font>
      <b/>
      <sz val="14"/>
      <color theme="1"/>
      <name val="Calibri"/>
      <family val="2"/>
      <scheme val="minor"/>
    </font>
    <font>
      <sz val="11"/>
      <color theme="0"/>
      <name val="Calibri"/>
      <family val="2"/>
      <scheme val="minor"/>
    </font>
    <font>
      <b/>
      <sz val="12"/>
      <color rgb="FFFF0000"/>
      <name val="Calibri"/>
      <family val="2"/>
      <scheme val="minor"/>
    </font>
    <font>
      <b/>
      <sz val="18"/>
      <color theme="1"/>
      <name val="Calibri"/>
      <family val="2"/>
      <scheme val="minor"/>
    </font>
    <font>
      <sz val="14"/>
      <color theme="1"/>
      <name val="Calibri"/>
      <family val="2"/>
      <scheme val="minor"/>
    </font>
    <font>
      <sz val="11"/>
      <name val="Calibri"/>
      <family val="2"/>
      <scheme val="minor"/>
    </font>
    <font>
      <sz val="14"/>
      <name val="Arial"/>
      <family val="2"/>
    </font>
    <font>
      <u/>
      <sz val="10"/>
      <color indexed="12"/>
      <name val="Arial"/>
      <family val="2"/>
    </font>
    <font>
      <u/>
      <sz val="16"/>
      <color indexed="12"/>
      <name val="Arial"/>
      <family val="2"/>
    </font>
  </fonts>
  <fills count="17">
    <fill>
      <patternFill patternType="none"/>
    </fill>
    <fill>
      <patternFill patternType="gray125"/>
    </fill>
    <fill>
      <patternFill patternType="solid">
        <fgColor rgb="FFFFC000"/>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rgb="FFCCFF66"/>
        <bgColor indexed="64"/>
      </patternFill>
    </fill>
    <fill>
      <patternFill patternType="solid">
        <fgColor rgb="FF0070C0"/>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indexed="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style="thick">
        <color indexed="64"/>
      </left>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ck">
        <color auto="1"/>
      </left>
      <right/>
      <top style="thick">
        <color auto="1"/>
      </top>
      <bottom/>
      <diagonal/>
    </border>
    <border>
      <left style="thick">
        <color auto="1"/>
      </left>
      <right style="thin">
        <color auto="1"/>
      </right>
      <top style="thin">
        <color auto="1"/>
      </top>
      <bottom style="thin">
        <color auto="1"/>
      </bottom>
      <diagonal/>
    </border>
    <border>
      <left/>
      <right/>
      <top style="thick">
        <color indexed="64"/>
      </top>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right style="thick">
        <color auto="1"/>
      </right>
      <top style="thick">
        <color auto="1"/>
      </top>
      <bottom/>
      <diagonal/>
    </border>
    <border>
      <left style="thick">
        <color indexed="64"/>
      </left>
      <right style="thick">
        <color indexed="64"/>
      </right>
      <top style="thin">
        <color indexed="64"/>
      </top>
      <bottom style="thin">
        <color indexed="64"/>
      </bottom>
      <diagonal/>
    </border>
    <border>
      <left style="thick">
        <color auto="1"/>
      </left>
      <right style="thick">
        <color auto="1"/>
      </right>
      <top style="thick">
        <color auto="1"/>
      </top>
      <bottom style="thick">
        <color auto="1"/>
      </bottom>
      <diagonal/>
    </border>
    <border>
      <left style="thick">
        <color indexed="64"/>
      </left>
      <right style="thick">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diagonal/>
    </border>
  </borders>
  <cellStyleXfs count="2">
    <xf numFmtId="0" fontId="0" fillId="0" borderId="0"/>
    <xf numFmtId="0" fontId="11" fillId="0" borderId="0" applyNumberFormat="0" applyFill="0" applyBorder="0" applyAlignment="0" applyProtection="0">
      <alignment vertical="top"/>
      <protection locked="0"/>
    </xf>
  </cellStyleXfs>
  <cellXfs count="78">
    <xf numFmtId="0" fontId="0" fillId="0" borderId="0" xfId="0"/>
    <xf numFmtId="0" fontId="0" fillId="0" borderId="0" xfId="0" applyAlignment="1">
      <alignment wrapText="1"/>
    </xf>
    <xf numFmtId="0" fontId="0" fillId="0" borderId="11" xfId="0"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0" borderId="10" xfId="0" applyBorder="1" applyAlignment="1" applyProtection="1">
      <alignment horizontal="center" vertical="center"/>
      <protection hidden="1"/>
    </xf>
    <xf numFmtId="0" fontId="0" fillId="0" borderId="12" xfId="0" applyBorder="1" applyAlignment="1" applyProtection="1">
      <alignment horizontal="center" vertical="center"/>
      <protection hidden="1"/>
    </xf>
    <xf numFmtId="0" fontId="0" fillId="0" borderId="17" xfId="0" applyBorder="1" applyAlignment="1" applyProtection="1">
      <alignment horizontal="center" vertical="center"/>
      <protection hidden="1"/>
    </xf>
    <xf numFmtId="0" fontId="0" fillId="0" borderId="13" xfId="0" applyBorder="1" applyAlignment="1" applyProtection="1">
      <alignment horizontal="center" vertical="center"/>
      <protection hidden="1"/>
    </xf>
    <xf numFmtId="0" fontId="0" fillId="0" borderId="22" xfId="0" applyNumberFormat="1" applyBorder="1" applyAlignment="1" applyProtection="1">
      <alignment horizontal="center" vertical="center"/>
      <protection hidden="1"/>
    </xf>
    <xf numFmtId="0" fontId="0" fillId="0" borderId="24" xfId="0" applyNumberFormat="1" applyBorder="1" applyAlignment="1" applyProtection="1">
      <alignment horizontal="center" vertical="center"/>
      <protection hidden="1"/>
    </xf>
    <xf numFmtId="0" fontId="0" fillId="0" borderId="28" xfId="0" applyBorder="1" applyAlignment="1" applyProtection="1">
      <alignment horizontal="center"/>
      <protection hidden="1"/>
    </xf>
    <xf numFmtId="0" fontId="0" fillId="0" borderId="25" xfId="0" applyBorder="1" applyAlignment="1" applyProtection="1">
      <alignment horizontal="center"/>
      <protection hidden="1"/>
    </xf>
    <xf numFmtId="0" fontId="0" fillId="0" borderId="26" xfId="0" applyBorder="1" applyAlignment="1" applyProtection="1">
      <alignment horizontal="center"/>
      <protection hidden="1"/>
    </xf>
    <xf numFmtId="0" fontId="1" fillId="0" borderId="23" xfId="0" applyFont="1" applyBorder="1" applyAlignment="1" applyProtection="1">
      <alignment horizontal="center"/>
      <protection hidden="1"/>
    </xf>
    <xf numFmtId="0" fontId="0" fillId="8" borderId="0" xfId="0" applyFill="1"/>
    <xf numFmtId="0" fontId="8" fillId="0" borderId="0" xfId="0" applyFont="1"/>
    <xf numFmtId="0" fontId="5" fillId="8" borderId="0" xfId="0" applyFont="1" applyFill="1" applyProtection="1">
      <protection hidden="1"/>
    </xf>
    <xf numFmtId="0" fontId="5" fillId="8" borderId="0" xfId="0" applyNumberFormat="1" applyFont="1" applyFill="1" applyProtection="1">
      <protection hidden="1"/>
    </xf>
    <xf numFmtId="0" fontId="0" fillId="8" borderId="0" xfId="0" applyFill="1" applyBorder="1" applyAlignment="1" applyProtection="1">
      <alignment horizontal="center" vertical="center"/>
      <protection hidden="1"/>
    </xf>
    <xf numFmtId="0" fontId="5" fillId="8" borderId="0" xfId="0" applyFont="1" applyFill="1" applyBorder="1" applyProtection="1">
      <protection hidden="1"/>
    </xf>
    <xf numFmtId="0" fontId="5" fillId="8" borderId="0" xfId="0" applyFont="1" applyFill="1" applyBorder="1" applyAlignment="1" applyProtection="1">
      <alignment horizontal="center" vertical="center"/>
      <protection hidden="1"/>
    </xf>
    <xf numFmtId="0" fontId="0" fillId="16" borderId="0" xfId="0" applyFill="1" applyProtection="1">
      <protection hidden="1"/>
    </xf>
    <xf numFmtId="0" fontId="10" fillId="16" borderId="0" xfId="0" applyFont="1" applyFill="1" applyProtection="1">
      <protection hidden="1"/>
    </xf>
    <xf numFmtId="0" fontId="0" fillId="16" borderId="0" xfId="0" applyFill="1"/>
    <xf numFmtId="0" fontId="0" fillId="8" borderId="0" xfId="0" applyFill="1" applyProtection="1">
      <protection hidden="1"/>
    </xf>
    <xf numFmtId="0" fontId="0" fillId="8" borderId="0" xfId="0" applyFill="1" applyAlignment="1" applyProtection="1">
      <protection hidden="1"/>
    </xf>
    <xf numFmtId="0" fontId="0" fillId="8" borderId="0" xfId="0" applyFill="1" applyAlignment="1" applyProtection="1">
      <alignment horizontal="center"/>
      <protection hidden="1"/>
    </xf>
    <xf numFmtId="0" fontId="8" fillId="8" borderId="0" xfId="0" applyFont="1" applyFill="1" applyProtection="1">
      <protection hidden="1"/>
    </xf>
    <xf numFmtId="0" fontId="8" fillId="8" borderId="0" xfId="0" applyFont="1" applyFill="1" applyAlignment="1" applyProtection="1">
      <alignment horizontal="center"/>
      <protection hidden="1"/>
    </xf>
    <xf numFmtId="0" fontId="0" fillId="0" borderId="4" xfId="0" applyBorder="1" applyProtection="1">
      <protection hidden="1"/>
    </xf>
    <xf numFmtId="0" fontId="0" fillId="7" borderId="3" xfId="0" applyFill="1" applyBorder="1" applyAlignment="1" applyProtection="1">
      <alignment horizontal="center"/>
      <protection hidden="1"/>
    </xf>
    <xf numFmtId="0" fontId="0" fillId="6" borderId="1" xfId="0" applyFill="1" applyBorder="1" applyAlignment="1" applyProtection="1">
      <alignment horizontal="center"/>
      <protection hidden="1"/>
    </xf>
    <xf numFmtId="0" fontId="0" fillId="5" borderId="1" xfId="0" applyFill="1" applyBorder="1" applyAlignment="1" applyProtection="1">
      <alignment horizontal="center"/>
      <protection hidden="1"/>
    </xf>
    <xf numFmtId="0" fontId="5" fillId="4" borderId="1" xfId="0" applyFont="1" applyFill="1" applyBorder="1" applyAlignment="1" applyProtection="1">
      <alignment horizontal="center"/>
      <protection hidden="1"/>
    </xf>
    <xf numFmtId="0" fontId="5" fillId="3" borderId="1" xfId="0" applyFont="1" applyFill="1" applyBorder="1" applyAlignment="1" applyProtection="1">
      <alignment horizontal="center"/>
      <protection hidden="1"/>
    </xf>
    <xf numFmtId="0" fontId="0" fillId="0" borderId="2" xfId="0" applyBorder="1" applyProtection="1">
      <protection hidden="1"/>
    </xf>
    <xf numFmtId="0" fontId="3" fillId="0" borderId="0" xfId="0" applyFont="1" applyBorder="1" applyAlignment="1" applyProtection="1">
      <alignment horizontal="center" vertical="center"/>
      <protection hidden="1"/>
    </xf>
    <xf numFmtId="0" fontId="0" fillId="15" borderId="11" xfId="0" applyFill="1" applyBorder="1" applyAlignment="1" applyProtection="1">
      <alignment horizontal="center" vertical="center"/>
      <protection hidden="1"/>
    </xf>
    <xf numFmtId="0" fontId="0" fillId="15" borderId="19" xfId="0" applyFill="1" applyBorder="1" applyAlignment="1" applyProtection="1">
      <alignment horizontal="center" vertical="center" wrapText="1"/>
      <protection hidden="1"/>
    </xf>
    <xf numFmtId="0" fontId="0" fillId="8" borderId="0" xfId="0" applyFill="1" applyBorder="1" applyProtection="1">
      <protection hidden="1"/>
    </xf>
    <xf numFmtId="0" fontId="0" fillId="0" borderId="1" xfId="0" applyBorder="1" applyAlignment="1" applyProtection="1">
      <alignment horizontal="center" vertical="center"/>
      <protection hidden="1"/>
    </xf>
    <xf numFmtId="0" fontId="0" fillId="0" borderId="15" xfId="0" applyBorder="1" applyAlignment="1" applyProtection="1">
      <alignment horizontal="center" vertical="center"/>
      <protection hidden="1"/>
    </xf>
    <xf numFmtId="0" fontId="0" fillId="8" borderId="0" xfId="0" applyFill="1" applyBorder="1" applyAlignment="1" applyProtection="1">
      <protection hidden="1"/>
    </xf>
    <xf numFmtId="0" fontId="0" fillId="8" borderId="0" xfId="0" applyFill="1" applyAlignment="1" applyProtection="1">
      <alignment horizontal="center" vertical="center"/>
      <protection hidden="1"/>
    </xf>
    <xf numFmtId="0" fontId="0" fillId="0" borderId="20" xfId="0"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0" fillId="8" borderId="0" xfId="0" applyFill="1" applyAlignment="1" applyProtection="1">
      <alignment wrapText="1"/>
      <protection hidden="1"/>
    </xf>
    <xf numFmtId="0" fontId="0" fillId="8" borderId="0" xfId="0" applyFill="1" applyBorder="1" applyAlignment="1" applyProtection="1">
      <alignment horizontal="center"/>
      <protection hidden="1"/>
    </xf>
    <xf numFmtId="0" fontId="2" fillId="0" borderId="0" xfId="0" applyFont="1" applyBorder="1" applyAlignment="1" applyProtection="1">
      <alignment horizontal="center"/>
      <protection hidden="1"/>
    </xf>
    <xf numFmtId="0" fontId="0" fillId="15" borderId="8" xfId="0" applyFill="1" applyBorder="1" applyAlignment="1" applyProtection="1">
      <alignment horizontal="center"/>
      <protection hidden="1"/>
    </xf>
    <xf numFmtId="0" fontId="0" fillId="0" borderId="15" xfId="0" applyBorder="1" applyAlignment="1" applyProtection="1">
      <alignment horizontal="center"/>
      <protection hidden="1"/>
    </xf>
    <xf numFmtId="0" fontId="0" fillId="13" borderId="3" xfId="0" applyFill="1" applyBorder="1" applyAlignment="1" applyProtection="1">
      <alignment horizontal="center"/>
      <protection hidden="1"/>
    </xf>
    <xf numFmtId="0" fontId="0" fillId="10" borderId="1" xfId="0" applyFill="1" applyBorder="1" applyAlignment="1" applyProtection="1">
      <alignment horizontal="center"/>
      <protection hidden="1"/>
    </xf>
    <xf numFmtId="0" fontId="5" fillId="14" borderId="1" xfId="0" applyFont="1" applyFill="1" applyBorder="1" applyAlignment="1" applyProtection="1">
      <alignment horizontal="center"/>
      <protection hidden="1"/>
    </xf>
    <xf numFmtId="0" fontId="5" fillId="12" borderId="1" xfId="0" applyFont="1" applyFill="1" applyBorder="1" applyAlignment="1" applyProtection="1">
      <alignment horizontal="center"/>
      <protection hidden="1"/>
    </xf>
    <xf numFmtId="0" fontId="2" fillId="0" borderId="0" xfId="0" applyFont="1" applyAlignment="1" applyProtection="1">
      <alignment horizontal="center"/>
      <protection hidden="1"/>
    </xf>
    <xf numFmtId="0" fontId="1" fillId="0" borderId="8" xfId="0" applyFont="1" applyBorder="1" applyAlignment="1" applyProtection="1">
      <alignment horizontal="center" vertical="center"/>
      <protection hidden="1"/>
    </xf>
    <xf numFmtId="0" fontId="0" fillId="0" borderId="12" xfId="0" applyBorder="1" applyAlignment="1" applyProtection="1">
      <alignment horizontal="center"/>
      <protection hidden="1"/>
    </xf>
    <xf numFmtId="0" fontId="0" fillId="0" borderId="27" xfId="0" applyBorder="1" applyAlignment="1" applyProtection="1">
      <alignment horizontal="center"/>
      <protection hidden="1"/>
    </xf>
    <xf numFmtId="0" fontId="0" fillId="0" borderId="1" xfId="0" applyBorder="1" applyAlignment="1" applyProtection="1">
      <alignment horizontal="center"/>
      <protection hidden="1"/>
    </xf>
    <xf numFmtId="0" fontId="6" fillId="8" borderId="0" xfId="0" applyFont="1" applyFill="1" applyAlignment="1" applyProtection="1">
      <alignment horizontal="center"/>
      <protection hidden="1"/>
    </xf>
    <xf numFmtId="0" fontId="4" fillId="2" borderId="0" xfId="0" applyFont="1" applyFill="1" applyAlignment="1" applyProtection="1">
      <alignment horizontal="center"/>
      <protection hidden="1"/>
    </xf>
    <xf numFmtId="0" fontId="1" fillId="0" borderId="0" xfId="0" applyFont="1" applyBorder="1" applyAlignment="1" applyProtection="1">
      <alignment horizontal="center"/>
      <protection hidden="1"/>
    </xf>
    <xf numFmtId="0" fontId="1" fillId="15" borderId="16" xfId="0" applyFont="1" applyFill="1" applyBorder="1" applyAlignment="1" applyProtection="1">
      <alignment horizontal="center"/>
      <protection hidden="1"/>
    </xf>
    <xf numFmtId="0" fontId="1" fillId="15" borderId="18" xfId="0" applyFont="1" applyFill="1" applyBorder="1" applyAlignment="1" applyProtection="1">
      <alignment horizontal="center"/>
      <protection hidden="1"/>
    </xf>
    <xf numFmtId="0" fontId="1" fillId="15" borderId="21" xfId="0" applyFont="1" applyFill="1" applyBorder="1" applyAlignment="1" applyProtection="1">
      <alignment horizontal="center"/>
      <protection hidden="1"/>
    </xf>
    <xf numFmtId="0" fontId="7" fillId="2" borderId="0" xfId="0" applyFont="1" applyFill="1" applyAlignment="1" applyProtection="1">
      <alignment horizontal="center"/>
      <protection hidden="1"/>
    </xf>
    <xf numFmtId="0" fontId="8" fillId="9" borderId="5" xfId="0" applyFont="1" applyFill="1" applyBorder="1" applyAlignment="1" applyProtection="1">
      <alignment horizontal="center"/>
      <protection hidden="1"/>
    </xf>
    <xf numFmtId="0" fontId="8" fillId="9" borderId="6" xfId="0" applyFont="1" applyFill="1" applyBorder="1" applyAlignment="1" applyProtection="1">
      <alignment horizontal="center"/>
      <protection hidden="1"/>
    </xf>
    <xf numFmtId="0" fontId="8" fillId="9" borderId="7" xfId="0" applyFont="1" applyFill="1" applyBorder="1" applyAlignment="1" applyProtection="1">
      <alignment horizontal="center"/>
      <protection hidden="1"/>
    </xf>
    <xf numFmtId="0" fontId="8" fillId="11" borderId="5" xfId="0" applyNumberFormat="1" applyFont="1" applyFill="1" applyBorder="1" applyAlignment="1" applyProtection="1">
      <alignment horizontal="center"/>
      <protection hidden="1"/>
    </xf>
    <xf numFmtId="0" fontId="8" fillId="11" borderId="7" xfId="0" applyNumberFormat="1" applyFont="1" applyFill="1" applyBorder="1" applyAlignment="1" applyProtection="1">
      <alignment horizontal="center"/>
      <protection hidden="1"/>
    </xf>
    <xf numFmtId="0" fontId="9" fillId="11" borderId="5" xfId="0" applyFont="1" applyFill="1" applyBorder="1" applyAlignment="1" applyProtection="1">
      <alignment horizontal="center"/>
      <protection hidden="1"/>
    </xf>
    <xf numFmtId="0" fontId="9" fillId="11" borderId="7" xfId="0" applyFont="1" applyFill="1" applyBorder="1" applyAlignment="1" applyProtection="1">
      <alignment horizontal="center"/>
      <protection hidden="1"/>
    </xf>
    <xf numFmtId="0" fontId="1" fillId="0" borderId="0" xfId="0" applyFont="1" applyAlignment="1" applyProtection="1">
      <alignment horizontal="center"/>
      <protection hidden="1"/>
    </xf>
    <xf numFmtId="0" fontId="1" fillId="0" borderId="0" xfId="0" applyFont="1" applyAlignment="1" applyProtection="1">
      <alignment horizontal="center" vertical="center" wrapText="1"/>
      <protection hidden="1"/>
    </xf>
    <xf numFmtId="0" fontId="12" fillId="16" borderId="0" xfId="1" applyFont="1" applyFill="1" applyAlignment="1" applyProtection="1">
      <alignment horizontal="center"/>
      <protection hidden="1"/>
    </xf>
    <xf numFmtId="0" fontId="11" fillId="16" borderId="0" xfId="1" applyFill="1" applyAlignment="1" applyProtection="1">
      <alignment horizontal="center"/>
      <protection hidden="1"/>
    </xf>
  </cellXfs>
  <cellStyles count="2">
    <cellStyle name="Lien hypertexte" xfId="1" builtinId="8"/>
    <cellStyle name="Normal" xfId="0" builtinId="0"/>
  </cellStyles>
  <dxfs count="19">
    <dxf>
      <fill>
        <patternFill>
          <bgColor rgb="FFFF0000"/>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9" defaultPivotStyle="PivotStyleLight16"/>
  <colors>
    <mruColors>
      <color rgb="FFCCFF66"/>
      <color rgb="FF33CC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628650</xdr:colOff>
      <xdr:row>7</xdr:row>
      <xdr:rowOff>114300</xdr:rowOff>
    </xdr:from>
    <xdr:to>
      <xdr:col>8</xdr:col>
      <xdr:colOff>323850</xdr:colOff>
      <xdr:row>28</xdr:row>
      <xdr:rowOff>104775</xdr:rowOff>
    </xdr:to>
    <xdr:pic>
      <xdr:nvPicPr>
        <xdr:cNvPr id="2" name="Picture 1" descr="Logo final2"/>
        <xdr:cNvPicPr>
          <a:picLocks noChangeAspect="1" noChangeArrowheads="1"/>
        </xdr:cNvPicPr>
      </xdr:nvPicPr>
      <xdr:blipFill>
        <a:blip xmlns:r="http://schemas.openxmlformats.org/officeDocument/2006/relationships" r:embed="rId1"/>
        <a:srcRect/>
        <a:stretch>
          <a:fillRect/>
        </a:stretch>
      </xdr:blipFill>
      <xdr:spPr bwMode="auto">
        <a:xfrm>
          <a:off x="1390650" y="1247775"/>
          <a:ext cx="5029200" cy="3552825"/>
        </a:xfrm>
        <a:prstGeom prst="rect">
          <a:avLst/>
        </a:prstGeom>
        <a:noFill/>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1001tableur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J96"/>
  <sheetViews>
    <sheetView tabSelected="1" zoomScale="85" zoomScaleNormal="85" workbookViewId="0">
      <selection activeCell="H16" sqref="H16"/>
    </sheetView>
  </sheetViews>
  <sheetFormatPr baseColWidth="10" defaultRowHeight="15" x14ac:dyDescent="0.25"/>
  <cols>
    <col min="1" max="1" width="5.7109375" style="14" customWidth="1"/>
    <col min="2" max="2" width="16.5703125" customWidth="1"/>
    <col min="3" max="10" width="20.7109375" customWidth="1"/>
  </cols>
  <sheetData>
    <row r="1" spans="1:10" s="14" customFormat="1" ht="18.75" customHeight="1" x14ac:dyDescent="0.25">
      <c r="A1" s="24"/>
      <c r="B1" s="24"/>
      <c r="C1" s="24"/>
      <c r="D1" s="24"/>
      <c r="E1" s="24"/>
      <c r="F1" s="24"/>
      <c r="G1" s="24"/>
      <c r="H1" s="24"/>
      <c r="I1" s="24"/>
      <c r="J1" s="24"/>
    </row>
    <row r="2" spans="1:10" ht="23.25" x14ac:dyDescent="0.35">
      <c r="A2" s="24"/>
      <c r="B2" s="66" t="s">
        <v>0</v>
      </c>
      <c r="C2" s="66"/>
      <c r="D2" s="66"/>
      <c r="E2" s="66"/>
      <c r="F2" s="66"/>
      <c r="G2" s="66"/>
      <c r="H2" s="66"/>
      <c r="I2" s="66"/>
      <c r="J2" s="25"/>
    </row>
    <row r="3" spans="1:10" x14ac:dyDescent="0.25">
      <c r="A3" s="24"/>
      <c r="B3" s="24"/>
      <c r="C3" s="24"/>
      <c r="D3" s="24"/>
      <c r="E3" s="24"/>
      <c r="F3" s="24"/>
      <c r="G3" s="24"/>
      <c r="H3" s="24"/>
      <c r="I3" s="24"/>
      <c r="J3" s="24"/>
    </row>
    <row r="4" spans="1:10" x14ac:dyDescent="0.25">
      <c r="A4" s="24"/>
      <c r="B4" s="74" t="s">
        <v>19</v>
      </c>
      <c r="C4" s="74"/>
      <c r="D4" s="74"/>
      <c r="E4" s="74"/>
      <c r="F4" s="74"/>
      <c r="G4" s="74"/>
      <c r="H4" s="74"/>
      <c r="I4" s="74"/>
      <c r="J4" s="24"/>
    </row>
    <row r="5" spans="1:10" x14ac:dyDescent="0.25">
      <c r="A5" s="24"/>
      <c r="B5" s="26"/>
      <c r="C5" s="26"/>
      <c r="D5" s="26"/>
      <c r="E5" s="26"/>
      <c r="F5" s="26"/>
      <c r="G5" s="26"/>
      <c r="H5" s="26"/>
      <c r="I5" s="26"/>
      <c r="J5" s="24"/>
    </row>
    <row r="6" spans="1:10" x14ac:dyDescent="0.25">
      <c r="A6" s="24"/>
      <c r="B6" s="74" t="s">
        <v>20</v>
      </c>
      <c r="C6" s="74"/>
      <c r="D6" s="74"/>
      <c r="E6" s="74"/>
      <c r="F6" s="74"/>
      <c r="G6" s="74"/>
      <c r="H6" s="74"/>
      <c r="I6" s="74"/>
      <c r="J6" s="24"/>
    </row>
    <row r="7" spans="1:10" ht="15.75" thickBot="1" x14ac:dyDescent="0.3">
      <c r="A7" s="24"/>
      <c r="B7" s="26"/>
      <c r="C7" s="26"/>
      <c r="D7" s="26"/>
      <c r="E7" s="26"/>
      <c r="F7" s="26"/>
      <c r="G7" s="26"/>
      <c r="H7" s="26"/>
      <c r="I7" s="26"/>
      <c r="J7" s="24"/>
    </row>
    <row r="8" spans="1:10" s="15" customFormat="1" ht="19.5" thickBot="1" x14ac:dyDescent="0.35">
      <c r="A8" s="27"/>
      <c r="B8" s="67" t="s">
        <v>7</v>
      </c>
      <c r="C8" s="68"/>
      <c r="D8" s="69"/>
      <c r="E8" s="70">
        <v>0</v>
      </c>
      <c r="F8" s="71"/>
      <c r="G8" s="28"/>
      <c r="H8" s="28"/>
      <c r="I8" s="28"/>
      <c r="J8" s="27"/>
    </row>
    <row r="9" spans="1:10" x14ac:dyDescent="0.25">
      <c r="A9" s="24"/>
      <c r="B9" s="24"/>
      <c r="C9" s="24"/>
      <c r="D9" s="24"/>
      <c r="E9" s="24"/>
      <c r="F9" s="24"/>
      <c r="G9" s="24"/>
      <c r="H9" s="24"/>
      <c r="I9" s="24"/>
      <c r="J9" s="24"/>
    </row>
    <row r="10" spans="1:10" x14ac:dyDescent="0.25">
      <c r="A10" s="24"/>
      <c r="B10" s="74" t="s">
        <v>21</v>
      </c>
      <c r="C10" s="74"/>
      <c r="D10" s="74"/>
      <c r="E10" s="74"/>
      <c r="F10" s="74"/>
      <c r="G10" s="74"/>
      <c r="H10" s="74"/>
      <c r="I10" s="74"/>
      <c r="J10" s="24"/>
    </row>
    <row r="11" spans="1:10" ht="15.75" thickBot="1" x14ac:dyDescent="0.3">
      <c r="A11" s="24"/>
      <c r="B11" s="24"/>
      <c r="C11" s="24"/>
      <c r="D11" s="24"/>
      <c r="E11" s="24"/>
      <c r="F11" s="24"/>
      <c r="G11" s="26"/>
      <c r="H11" s="24"/>
      <c r="I11" s="24"/>
      <c r="J11" s="24"/>
    </row>
    <row r="12" spans="1:10" ht="15.75" thickBot="1" x14ac:dyDescent="0.3">
      <c r="A12" s="24"/>
      <c r="B12" s="29" t="s">
        <v>8</v>
      </c>
      <c r="C12" s="30">
        <v>1</v>
      </c>
      <c r="D12" s="31">
        <v>2</v>
      </c>
      <c r="E12" s="32">
        <v>3</v>
      </c>
      <c r="F12" s="33">
        <v>4</v>
      </c>
      <c r="G12" s="34">
        <v>5</v>
      </c>
      <c r="H12" s="24"/>
      <c r="I12" s="24"/>
      <c r="J12" s="24"/>
    </row>
    <row r="13" spans="1:10" ht="15.75" thickBot="1" x14ac:dyDescent="0.3">
      <c r="A13" s="24"/>
      <c r="B13" s="35" t="s">
        <v>9</v>
      </c>
      <c r="C13" s="30" t="s">
        <v>13</v>
      </c>
      <c r="D13" s="31" t="s">
        <v>10</v>
      </c>
      <c r="E13" s="32" t="s">
        <v>12</v>
      </c>
      <c r="F13" s="33" t="s">
        <v>14</v>
      </c>
      <c r="G13" s="34" t="s">
        <v>11</v>
      </c>
      <c r="H13" s="24"/>
      <c r="I13" s="24"/>
      <c r="J13" s="24"/>
    </row>
    <row r="14" spans="1:10" x14ac:dyDescent="0.25">
      <c r="A14" s="24"/>
      <c r="B14" s="24"/>
      <c r="C14" s="24"/>
      <c r="D14" s="24"/>
      <c r="E14" s="24"/>
      <c r="F14" s="24"/>
      <c r="G14" s="24"/>
      <c r="H14" s="24"/>
      <c r="I14" s="24"/>
      <c r="J14" s="24"/>
    </row>
    <row r="15" spans="1:10" ht="15.75" thickBot="1" x14ac:dyDescent="0.3">
      <c r="A15" s="24"/>
      <c r="B15" s="24"/>
      <c r="C15" s="24"/>
      <c r="D15" s="24"/>
      <c r="E15" s="24"/>
      <c r="F15" s="24"/>
      <c r="G15" s="24"/>
      <c r="H15" s="24"/>
      <c r="I15" s="24"/>
      <c r="J15" s="24"/>
    </row>
    <row r="16" spans="1:10" ht="46.5" thickTop="1" thickBot="1" x14ac:dyDescent="0.3">
      <c r="A16" s="24"/>
      <c r="B16" s="24"/>
      <c r="C16" s="24"/>
      <c r="D16" s="36">
        <v>1</v>
      </c>
      <c r="E16" s="37" t="s">
        <v>17</v>
      </c>
      <c r="F16" s="38" t="s">
        <v>22</v>
      </c>
      <c r="G16" s="16" t="s">
        <v>28</v>
      </c>
      <c r="H16" s="16">
        <v>0</v>
      </c>
      <c r="I16" s="16"/>
      <c r="J16" s="24"/>
    </row>
    <row r="17" spans="1:10" ht="15.75" thickTop="1" x14ac:dyDescent="0.25">
      <c r="A17" s="24"/>
      <c r="B17" s="24"/>
      <c r="C17" s="39"/>
      <c r="D17" s="2" t="str">
        <f>IF($E$8&gt;=1,"critère n°1","")</f>
        <v/>
      </c>
      <c r="E17" s="40"/>
      <c r="F17" s="41"/>
      <c r="G17" s="16" t="e">
        <f>F17/$F$37*40</f>
        <v>#DIV/0!</v>
      </c>
      <c r="H17" s="17">
        <v>1</v>
      </c>
      <c r="I17" s="16">
        <v>1</v>
      </c>
      <c r="J17" s="24"/>
    </row>
    <row r="18" spans="1:10" x14ac:dyDescent="0.25">
      <c r="A18" s="24"/>
      <c r="B18" s="24"/>
      <c r="C18" s="42"/>
      <c r="D18" s="3" t="str">
        <f>IF($E$8&gt;=2,"critère n°2","")</f>
        <v/>
      </c>
      <c r="E18" s="40"/>
      <c r="F18" s="41"/>
      <c r="G18" s="16" t="e">
        <f t="shared" ref="G18:G19" si="0">F18/$F$37*40</f>
        <v>#DIV/0!</v>
      </c>
      <c r="H18" s="17">
        <v>2</v>
      </c>
      <c r="I18" s="16">
        <v>2</v>
      </c>
      <c r="J18" s="24"/>
    </row>
    <row r="19" spans="1:10" x14ac:dyDescent="0.25">
      <c r="A19" s="24"/>
      <c r="B19" s="24"/>
      <c r="C19" s="42"/>
      <c r="D19" s="3" t="str">
        <f>IF($E$8&gt;=3,"critère n°3","")</f>
        <v/>
      </c>
      <c r="E19" s="40"/>
      <c r="F19" s="41"/>
      <c r="G19" s="16" t="e">
        <f t="shared" si="0"/>
        <v>#DIV/0!</v>
      </c>
      <c r="H19" s="17">
        <v>3</v>
      </c>
      <c r="I19" s="16">
        <v>3</v>
      </c>
      <c r="J19" s="24"/>
    </row>
    <row r="20" spans="1:10" x14ac:dyDescent="0.25">
      <c r="A20" s="24"/>
      <c r="B20" s="24"/>
      <c r="C20" s="42"/>
      <c r="D20" s="3" t="str">
        <f>IF($E$8&gt;=4,"critère n°4","")</f>
        <v/>
      </c>
      <c r="E20" s="40"/>
      <c r="F20" s="41"/>
      <c r="G20" s="16" t="e">
        <f t="shared" ref="G20:G36" si="1">F20/$F$37*50</f>
        <v>#DIV/0!</v>
      </c>
      <c r="H20" s="17">
        <v>4</v>
      </c>
      <c r="I20" s="16">
        <v>4</v>
      </c>
      <c r="J20" s="39"/>
    </row>
    <row r="21" spans="1:10" x14ac:dyDescent="0.25">
      <c r="A21" s="24"/>
      <c r="B21" s="43"/>
      <c r="C21" s="18"/>
      <c r="D21" s="3" t="str">
        <f>IF($E$8&gt;=5,"critère n°5","")</f>
        <v/>
      </c>
      <c r="E21" s="40"/>
      <c r="F21" s="41"/>
      <c r="G21" s="16" t="e">
        <f t="shared" si="1"/>
        <v>#DIV/0!</v>
      </c>
      <c r="H21" s="17">
        <v>5</v>
      </c>
      <c r="I21" s="16">
        <v>5</v>
      </c>
      <c r="J21" s="39"/>
    </row>
    <row r="22" spans="1:10" x14ac:dyDescent="0.25">
      <c r="A22" s="24"/>
      <c r="B22" s="24"/>
      <c r="C22" s="24"/>
      <c r="D22" s="3" t="str">
        <f>IF($E$8&gt;=6,"critère n°6","")</f>
        <v/>
      </c>
      <c r="E22" s="40"/>
      <c r="F22" s="41"/>
      <c r="G22" s="16" t="e">
        <f t="shared" si="1"/>
        <v>#DIV/0!</v>
      </c>
      <c r="H22" s="17">
        <v>6</v>
      </c>
      <c r="I22" s="20"/>
      <c r="J22" s="39"/>
    </row>
    <row r="23" spans="1:10" x14ac:dyDescent="0.25">
      <c r="A23" s="24"/>
      <c r="B23" s="24"/>
      <c r="C23" s="24"/>
      <c r="D23" s="3" t="str">
        <f>IF($E$8&gt;=7,"critère n°7","")</f>
        <v/>
      </c>
      <c r="E23" s="40"/>
      <c r="F23" s="41"/>
      <c r="G23" s="16" t="e">
        <f t="shared" si="1"/>
        <v>#DIV/0!</v>
      </c>
      <c r="H23" s="17">
        <v>7</v>
      </c>
      <c r="I23" s="20"/>
      <c r="J23" s="24"/>
    </row>
    <row r="24" spans="1:10" x14ac:dyDescent="0.25">
      <c r="A24" s="24"/>
      <c r="B24" s="24"/>
      <c r="C24" s="24"/>
      <c r="D24" s="3" t="str">
        <f>IF($E$8&gt;=8,"critère n°8","")</f>
        <v/>
      </c>
      <c r="E24" s="40"/>
      <c r="F24" s="41"/>
      <c r="G24" s="16" t="e">
        <f t="shared" si="1"/>
        <v>#DIV/0!</v>
      </c>
      <c r="H24" s="17">
        <v>8</v>
      </c>
      <c r="I24" s="20"/>
      <c r="J24" s="39"/>
    </row>
    <row r="25" spans="1:10" x14ac:dyDescent="0.25">
      <c r="A25" s="24"/>
      <c r="B25" s="24"/>
      <c r="C25" s="24"/>
      <c r="D25" s="3" t="str">
        <f>IF($E$8&gt;=9,"critère n°9","")</f>
        <v/>
      </c>
      <c r="E25" s="40"/>
      <c r="F25" s="41"/>
      <c r="G25" s="16" t="e">
        <f t="shared" si="1"/>
        <v>#DIV/0!</v>
      </c>
      <c r="H25" s="17">
        <v>9</v>
      </c>
      <c r="I25" s="20"/>
      <c r="J25" s="39"/>
    </row>
    <row r="26" spans="1:10" x14ac:dyDescent="0.25">
      <c r="A26" s="24"/>
      <c r="B26" s="24"/>
      <c r="C26" s="24"/>
      <c r="D26" s="3" t="str">
        <f>IF($E$8&gt;=10,"critère n°10","")</f>
        <v/>
      </c>
      <c r="E26" s="40"/>
      <c r="F26" s="41"/>
      <c r="G26" s="16" t="e">
        <f t="shared" si="1"/>
        <v>#DIV/0!</v>
      </c>
      <c r="H26" s="17">
        <v>10</v>
      </c>
      <c r="I26" s="20"/>
      <c r="J26" s="39"/>
    </row>
    <row r="27" spans="1:10" x14ac:dyDescent="0.25">
      <c r="A27" s="24"/>
      <c r="B27" s="24"/>
      <c r="C27" s="24"/>
      <c r="D27" s="3" t="str">
        <f>IF($E$8&gt;=11,"critère n°11","")</f>
        <v/>
      </c>
      <c r="E27" s="40"/>
      <c r="F27" s="41"/>
      <c r="G27" s="16" t="e">
        <f t="shared" si="1"/>
        <v>#DIV/0!</v>
      </c>
      <c r="H27" s="17">
        <v>11</v>
      </c>
      <c r="I27" s="20"/>
      <c r="J27" s="39"/>
    </row>
    <row r="28" spans="1:10" x14ac:dyDescent="0.25">
      <c r="A28" s="24"/>
      <c r="B28" s="24"/>
      <c r="C28" s="24"/>
      <c r="D28" s="3" t="str">
        <f>IF($E$8&gt;=12,"critère n°12","")</f>
        <v/>
      </c>
      <c r="E28" s="40"/>
      <c r="F28" s="41"/>
      <c r="G28" s="16" t="e">
        <f t="shared" si="1"/>
        <v>#DIV/0!</v>
      </c>
      <c r="H28" s="17">
        <v>12</v>
      </c>
      <c r="I28" s="20"/>
      <c r="J28" s="24"/>
    </row>
    <row r="29" spans="1:10" x14ac:dyDescent="0.25">
      <c r="A29" s="24"/>
      <c r="B29" s="24"/>
      <c r="C29" s="24"/>
      <c r="D29" s="3" t="str">
        <f>IF($E$8&gt;=13,"critère n°13","")</f>
        <v/>
      </c>
      <c r="E29" s="40"/>
      <c r="F29" s="41"/>
      <c r="G29" s="16" t="e">
        <f t="shared" si="1"/>
        <v>#DIV/0!</v>
      </c>
      <c r="H29" s="17">
        <v>13</v>
      </c>
      <c r="I29" s="20"/>
      <c r="J29" s="24"/>
    </row>
    <row r="30" spans="1:10" x14ac:dyDescent="0.25">
      <c r="A30" s="24"/>
      <c r="B30" s="24"/>
      <c r="C30" s="24"/>
      <c r="D30" s="3" t="str">
        <f>IF($E$8&gt;=14,"critère n°14","")</f>
        <v/>
      </c>
      <c r="E30" s="40"/>
      <c r="F30" s="41"/>
      <c r="G30" s="16" t="e">
        <f t="shared" si="1"/>
        <v>#DIV/0!</v>
      </c>
      <c r="H30" s="17">
        <v>14</v>
      </c>
      <c r="I30" s="20"/>
      <c r="J30" s="24"/>
    </row>
    <row r="31" spans="1:10" x14ac:dyDescent="0.25">
      <c r="A31" s="24"/>
      <c r="B31" s="24"/>
      <c r="C31" s="24"/>
      <c r="D31" s="3" t="str">
        <f>IF($E$8&gt;=15,"critère n°15","")</f>
        <v/>
      </c>
      <c r="E31" s="40"/>
      <c r="F31" s="41"/>
      <c r="G31" s="16" t="e">
        <f t="shared" si="1"/>
        <v>#DIV/0!</v>
      </c>
      <c r="H31" s="17">
        <v>15</v>
      </c>
      <c r="I31" s="20"/>
      <c r="J31" s="24"/>
    </row>
    <row r="32" spans="1:10" x14ac:dyDescent="0.25">
      <c r="A32" s="24"/>
      <c r="B32" s="24"/>
      <c r="C32" s="24"/>
      <c r="D32" s="3" t="str">
        <f>IF($E$8&gt;=16,"critère n°16","")</f>
        <v/>
      </c>
      <c r="E32" s="40"/>
      <c r="F32" s="41"/>
      <c r="G32" s="16" t="e">
        <f t="shared" si="1"/>
        <v>#DIV/0!</v>
      </c>
      <c r="H32" s="17">
        <v>16</v>
      </c>
      <c r="I32" s="20"/>
      <c r="J32" s="24"/>
    </row>
    <row r="33" spans="1:10" x14ac:dyDescent="0.25">
      <c r="A33" s="24"/>
      <c r="B33" s="24"/>
      <c r="C33" s="24"/>
      <c r="D33" s="3" t="str">
        <f>IF($E$8&gt;=17,"critère n°17","")</f>
        <v/>
      </c>
      <c r="E33" s="40"/>
      <c r="F33" s="41"/>
      <c r="G33" s="16" t="e">
        <f t="shared" si="1"/>
        <v>#DIV/0!</v>
      </c>
      <c r="H33" s="17">
        <v>17</v>
      </c>
      <c r="I33" s="20"/>
      <c r="J33" s="24"/>
    </row>
    <row r="34" spans="1:10" x14ac:dyDescent="0.25">
      <c r="A34" s="24"/>
      <c r="B34" s="24"/>
      <c r="C34" s="24"/>
      <c r="D34" s="3" t="str">
        <f>IF($E$8&gt;=18,"critère n°18","")</f>
        <v/>
      </c>
      <c r="E34" s="40"/>
      <c r="F34" s="41"/>
      <c r="G34" s="16" t="e">
        <f t="shared" si="1"/>
        <v>#DIV/0!</v>
      </c>
      <c r="H34" s="17">
        <v>18</v>
      </c>
      <c r="I34" s="20"/>
      <c r="J34" s="24"/>
    </row>
    <row r="35" spans="1:10" x14ac:dyDescent="0.25">
      <c r="A35" s="24"/>
      <c r="B35" s="24"/>
      <c r="C35" s="24"/>
      <c r="D35" s="3" t="str">
        <f>IF($E$8&gt;=19,"critère n°19","")</f>
        <v/>
      </c>
      <c r="E35" s="40"/>
      <c r="F35" s="41"/>
      <c r="G35" s="16" t="e">
        <f t="shared" si="1"/>
        <v>#DIV/0!</v>
      </c>
      <c r="H35" s="17">
        <v>19</v>
      </c>
      <c r="I35" s="20"/>
      <c r="J35" s="24"/>
    </row>
    <row r="36" spans="1:10" ht="15.75" thickBot="1" x14ac:dyDescent="0.3">
      <c r="A36" s="24"/>
      <c r="B36" s="24"/>
      <c r="C36" s="24"/>
      <c r="D36" s="4" t="str">
        <f>IF($E$8&gt;=20,"critère n°20","")</f>
        <v/>
      </c>
      <c r="E36" s="44"/>
      <c r="F36" s="45"/>
      <c r="G36" s="16" t="e">
        <f t="shared" si="1"/>
        <v>#DIV/0!</v>
      </c>
      <c r="H36" s="17">
        <v>20</v>
      </c>
      <c r="I36" s="20"/>
      <c r="J36" s="24"/>
    </row>
    <row r="37" spans="1:10" ht="15.75" thickTop="1" x14ac:dyDescent="0.25">
      <c r="A37" s="24"/>
      <c r="B37" s="24"/>
      <c r="C37" s="16"/>
      <c r="D37" s="19" t="s">
        <v>27</v>
      </c>
      <c r="E37" s="20"/>
      <c r="F37" s="20">
        <f>SUM(F17:F36)</f>
        <v>0</v>
      </c>
      <c r="G37" s="18"/>
      <c r="H37" s="18"/>
      <c r="I37" s="18"/>
      <c r="J37" s="24"/>
    </row>
    <row r="38" spans="1:10" x14ac:dyDescent="0.25">
      <c r="A38" s="24"/>
      <c r="B38" s="24"/>
      <c r="C38" s="24"/>
      <c r="D38" s="39"/>
      <c r="E38" s="18"/>
      <c r="F38" s="18"/>
      <c r="G38" s="18"/>
      <c r="H38" s="18"/>
      <c r="I38" s="18"/>
      <c r="J38" s="24"/>
    </row>
    <row r="39" spans="1:10" s="1" customFormat="1" ht="29.25" customHeight="1" x14ac:dyDescent="0.25">
      <c r="A39" s="46"/>
      <c r="B39" s="75" t="s">
        <v>23</v>
      </c>
      <c r="C39" s="75"/>
      <c r="D39" s="75"/>
      <c r="E39" s="75"/>
      <c r="F39" s="75"/>
      <c r="G39" s="75"/>
      <c r="H39" s="75"/>
      <c r="I39" s="75"/>
      <c r="J39" s="46"/>
    </row>
    <row r="40" spans="1:10" ht="15.75" thickBot="1" x14ac:dyDescent="0.3">
      <c r="A40" s="24"/>
      <c r="B40" s="24"/>
      <c r="C40" s="24"/>
      <c r="D40" s="39"/>
      <c r="E40" s="18"/>
      <c r="F40" s="18"/>
      <c r="G40" s="18"/>
      <c r="H40" s="18"/>
      <c r="I40" s="18"/>
      <c r="J40" s="24"/>
    </row>
    <row r="41" spans="1:10" ht="19.5" thickBot="1" x14ac:dyDescent="0.35">
      <c r="A41" s="24"/>
      <c r="B41" s="67" t="s">
        <v>15</v>
      </c>
      <c r="C41" s="68"/>
      <c r="D41" s="69"/>
      <c r="E41" s="72">
        <v>0</v>
      </c>
      <c r="F41" s="73"/>
      <c r="G41" s="18"/>
      <c r="H41" s="18"/>
      <c r="I41" s="18"/>
      <c r="J41" s="24"/>
    </row>
    <row r="42" spans="1:10" x14ac:dyDescent="0.25">
      <c r="A42" s="24"/>
      <c r="B42" s="47"/>
      <c r="C42" s="47"/>
      <c r="D42" s="47"/>
      <c r="E42" s="47"/>
      <c r="F42" s="47"/>
      <c r="G42" s="18"/>
      <c r="H42" s="18"/>
      <c r="I42" s="18"/>
      <c r="J42" s="24"/>
    </row>
    <row r="43" spans="1:10" ht="15.75" thickBot="1" x14ac:dyDescent="0.3">
      <c r="A43" s="24"/>
      <c r="B43" s="47"/>
      <c r="C43" s="47"/>
      <c r="D43" s="47"/>
      <c r="E43" s="47"/>
      <c r="F43" s="47"/>
      <c r="G43" s="18"/>
      <c r="H43" s="18"/>
      <c r="I43" s="18"/>
      <c r="J43" s="24"/>
    </row>
    <row r="44" spans="1:10" ht="27.75" thickTop="1" thickBot="1" x14ac:dyDescent="0.45">
      <c r="A44" s="24"/>
      <c r="B44" s="47"/>
      <c r="C44" s="47"/>
      <c r="D44" s="47"/>
      <c r="E44" s="48">
        <v>2</v>
      </c>
      <c r="F44" s="49" t="s">
        <v>18</v>
      </c>
      <c r="G44" s="18"/>
      <c r="H44" s="18"/>
      <c r="I44" s="18"/>
      <c r="J44" s="24"/>
    </row>
    <row r="45" spans="1:10" ht="15.75" thickTop="1" x14ac:dyDescent="0.25">
      <c r="A45" s="24"/>
      <c r="B45" s="47"/>
      <c r="C45" s="47"/>
      <c r="D45" s="47"/>
      <c r="E45" s="5" t="str">
        <f>IF($E$41&gt;=1,"Choix n°1","")</f>
        <v/>
      </c>
      <c r="F45" s="50"/>
      <c r="G45" s="18"/>
      <c r="H45" s="18"/>
      <c r="I45" s="18"/>
      <c r="J45" s="24"/>
    </row>
    <row r="46" spans="1:10" x14ac:dyDescent="0.25">
      <c r="A46" s="24"/>
      <c r="B46" s="47"/>
      <c r="C46" s="47"/>
      <c r="D46" s="47"/>
      <c r="E46" s="6" t="str">
        <f>IF($E$41&gt;=2,"Choix n°2","")</f>
        <v/>
      </c>
      <c r="F46" s="41"/>
      <c r="G46" s="18"/>
      <c r="H46" s="18"/>
      <c r="I46" s="18"/>
      <c r="J46" s="24"/>
    </row>
    <row r="47" spans="1:10" x14ac:dyDescent="0.25">
      <c r="A47" s="24"/>
      <c r="B47" s="47"/>
      <c r="C47" s="47"/>
      <c r="D47" s="47"/>
      <c r="E47" s="6" t="str">
        <f>IF($E$41&gt;=3,"Choix n°3","")</f>
        <v/>
      </c>
      <c r="F47" s="41"/>
      <c r="G47" s="18"/>
      <c r="H47" s="18"/>
      <c r="I47" s="18"/>
      <c r="J47" s="24"/>
    </row>
    <row r="48" spans="1:10" x14ac:dyDescent="0.25">
      <c r="A48" s="24"/>
      <c r="B48" s="47"/>
      <c r="C48" s="47"/>
      <c r="D48" s="47"/>
      <c r="E48" s="6" t="str">
        <f>IF($E$41&gt;=4,"Choix n°4","")</f>
        <v/>
      </c>
      <c r="F48" s="41"/>
      <c r="G48" s="18"/>
      <c r="H48" s="18"/>
      <c r="I48" s="18"/>
      <c r="J48" s="24"/>
    </row>
    <row r="49" spans="1:10" ht="15.75" thickBot="1" x14ac:dyDescent="0.3">
      <c r="A49" s="24"/>
      <c r="B49" s="47"/>
      <c r="C49" s="47"/>
      <c r="D49" s="47"/>
      <c r="E49" s="7" t="str">
        <f>IF($E$41&gt;=5,"Choix n°5","")</f>
        <v/>
      </c>
      <c r="F49" s="45"/>
      <c r="G49" s="18"/>
      <c r="H49" s="18"/>
      <c r="I49" s="18"/>
      <c r="J49" s="24"/>
    </row>
    <row r="50" spans="1:10" ht="15.75" thickTop="1" x14ac:dyDescent="0.25">
      <c r="A50" s="24"/>
      <c r="B50" s="47"/>
      <c r="C50" s="47"/>
      <c r="D50" s="47"/>
      <c r="E50" s="47"/>
      <c r="F50" s="47"/>
      <c r="G50" s="18"/>
      <c r="H50" s="18"/>
      <c r="I50" s="18"/>
      <c r="J50" s="24"/>
    </row>
    <row r="51" spans="1:10" x14ac:dyDescent="0.25">
      <c r="A51" s="24"/>
      <c r="B51" s="39"/>
      <c r="C51" s="39"/>
      <c r="D51" s="39"/>
      <c r="E51" s="18"/>
      <c r="F51" s="18"/>
      <c r="G51" s="18"/>
      <c r="H51" s="18"/>
      <c r="I51" s="18"/>
      <c r="J51" s="24"/>
    </row>
    <row r="52" spans="1:10" x14ac:dyDescent="0.25">
      <c r="A52" s="24"/>
      <c r="B52" s="62" t="s">
        <v>24</v>
      </c>
      <c r="C52" s="62"/>
      <c r="D52" s="62"/>
      <c r="E52" s="62"/>
      <c r="F52" s="62"/>
      <c r="G52" s="62"/>
      <c r="H52" s="62"/>
      <c r="I52" s="62"/>
      <c r="J52" s="24"/>
    </row>
    <row r="53" spans="1:10" ht="15.75" thickBot="1" x14ac:dyDescent="0.3">
      <c r="A53" s="24"/>
      <c r="B53" s="39"/>
      <c r="C53" s="39"/>
      <c r="D53" s="39"/>
      <c r="E53" s="18"/>
      <c r="F53" s="18"/>
      <c r="G53" s="18"/>
      <c r="H53" s="18"/>
      <c r="I53" s="18"/>
      <c r="J53" s="24"/>
    </row>
    <row r="54" spans="1:10" ht="15.75" thickBot="1" x14ac:dyDescent="0.3">
      <c r="A54" s="24"/>
      <c r="B54" s="29" t="s">
        <v>1</v>
      </c>
      <c r="C54" s="51">
        <v>1</v>
      </c>
      <c r="D54" s="52">
        <v>2</v>
      </c>
      <c r="E54" s="53">
        <v>3</v>
      </c>
      <c r="F54" s="54">
        <v>4</v>
      </c>
      <c r="G54" s="18"/>
      <c r="H54" s="18"/>
      <c r="I54" s="18"/>
      <c r="J54" s="24"/>
    </row>
    <row r="55" spans="1:10" ht="15.75" thickBot="1" x14ac:dyDescent="0.3">
      <c r="A55" s="24"/>
      <c r="B55" s="35" t="s">
        <v>2</v>
      </c>
      <c r="C55" s="51" t="s">
        <v>3</v>
      </c>
      <c r="D55" s="52" t="s">
        <v>4</v>
      </c>
      <c r="E55" s="53" t="s">
        <v>5</v>
      </c>
      <c r="F55" s="54" t="s">
        <v>6</v>
      </c>
      <c r="G55" s="24"/>
      <c r="H55" s="24"/>
      <c r="I55" s="24"/>
      <c r="J55" s="24"/>
    </row>
    <row r="56" spans="1:10" x14ac:dyDescent="0.25">
      <c r="A56" s="24"/>
      <c r="B56" s="24"/>
      <c r="C56" s="24"/>
      <c r="D56" s="24"/>
      <c r="E56" s="24"/>
      <c r="F56" s="24"/>
      <c r="G56" s="24"/>
      <c r="H56" s="24"/>
      <c r="I56" s="24"/>
      <c r="J56" s="24"/>
    </row>
    <row r="57" spans="1:10" x14ac:dyDescent="0.25">
      <c r="A57" s="24"/>
      <c r="B57" s="24"/>
      <c r="C57" s="24"/>
      <c r="D57" s="24"/>
      <c r="E57" s="24"/>
      <c r="F57" s="24"/>
      <c r="G57" s="24"/>
      <c r="H57" s="24"/>
      <c r="I57" s="24"/>
      <c r="J57" s="24"/>
    </row>
    <row r="58" spans="1:10" ht="15.75" thickBot="1" x14ac:dyDescent="0.3">
      <c r="A58" s="24"/>
      <c r="B58" s="24"/>
      <c r="C58" s="24"/>
      <c r="D58" s="24"/>
      <c r="E58" s="24"/>
      <c r="F58" s="24"/>
      <c r="G58" s="24"/>
      <c r="H58" s="24"/>
      <c r="I58" s="24"/>
      <c r="J58" s="24"/>
    </row>
    <row r="59" spans="1:10" ht="27.75" thickTop="1" thickBot="1" x14ac:dyDescent="0.45">
      <c r="A59" s="24"/>
      <c r="B59" s="16"/>
      <c r="C59" s="55">
        <v>3</v>
      </c>
      <c r="D59" s="63" t="s">
        <v>16</v>
      </c>
      <c r="E59" s="64"/>
      <c r="F59" s="64"/>
      <c r="G59" s="64"/>
      <c r="H59" s="65"/>
      <c r="I59" s="24"/>
      <c r="J59" s="24"/>
    </row>
    <row r="60" spans="1:10" ht="16.5" thickTop="1" thickBot="1" x14ac:dyDescent="0.3">
      <c r="A60" s="24"/>
      <c r="B60" s="16"/>
      <c r="C60" s="56" t="s">
        <v>17</v>
      </c>
      <c r="D60" s="10" t="str">
        <f ca="1">IF((CELL("contenu",F45))&lt;&gt;0,CELL("contenu",F45),"")</f>
        <v/>
      </c>
      <c r="E60" s="11" t="str">
        <f ca="1">IF((CELL("contenu",F46))&lt;&gt;0,CELL("contenu",F46),"")</f>
        <v/>
      </c>
      <c r="F60" s="11" t="str">
        <f ca="1">IF((CELL("contenu",F47))&lt;&gt;0,CELL("contenu",F47),"")</f>
        <v/>
      </c>
      <c r="G60" s="11" t="str">
        <f ca="1">IF((CELL("contenu",F48))&lt;&gt;0,CELL("contenu",F48),"")</f>
        <v/>
      </c>
      <c r="H60" s="12" t="str">
        <f ca="1">IF((CELL("contenu",F49))&lt;&gt;0,CELL("contenu",F49),"")</f>
        <v/>
      </c>
      <c r="I60" s="24"/>
      <c r="J60" s="24"/>
    </row>
    <row r="61" spans="1:10" ht="15.75" thickTop="1" x14ac:dyDescent="0.25">
      <c r="A61" s="24"/>
      <c r="B61" s="16"/>
      <c r="C61" s="8" t="str">
        <f ca="1">IF((CELL("contenu",E17))&lt;&gt;0,CELL("contenu",E17),"")</f>
        <v/>
      </c>
      <c r="D61" s="57"/>
      <c r="E61" s="58"/>
      <c r="F61" s="58"/>
      <c r="G61" s="58"/>
      <c r="H61" s="58"/>
      <c r="I61" s="24"/>
      <c r="J61" s="24"/>
    </row>
    <row r="62" spans="1:10" x14ac:dyDescent="0.25">
      <c r="A62" s="24"/>
      <c r="B62" s="16"/>
      <c r="C62" s="8" t="str">
        <f t="shared" ref="C62:C80" ca="1" si="2">IF((CELL("contenu",E18))&lt;&gt;0,CELL("contenu",E18),"")</f>
        <v/>
      </c>
      <c r="D62" s="59"/>
      <c r="E62" s="59"/>
      <c r="F62" s="59"/>
      <c r="G62" s="59"/>
      <c r="H62" s="59"/>
      <c r="I62" s="24"/>
      <c r="J62" s="24"/>
    </row>
    <row r="63" spans="1:10" x14ac:dyDescent="0.25">
      <c r="A63" s="24"/>
      <c r="B63" s="16"/>
      <c r="C63" s="8" t="str">
        <f t="shared" ca="1" si="2"/>
        <v/>
      </c>
      <c r="D63" s="59"/>
      <c r="E63" s="59"/>
      <c r="F63" s="59"/>
      <c r="G63" s="59"/>
      <c r="H63" s="59"/>
      <c r="I63" s="24"/>
      <c r="J63" s="24"/>
    </row>
    <row r="64" spans="1:10" x14ac:dyDescent="0.25">
      <c r="A64" s="24"/>
      <c r="B64" s="16"/>
      <c r="C64" s="8" t="str">
        <f t="shared" ca="1" si="2"/>
        <v/>
      </c>
      <c r="D64" s="59"/>
      <c r="E64" s="59"/>
      <c r="F64" s="59"/>
      <c r="G64" s="59"/>
      <c r="H64" s="59"/>
      <c r="I64" s="24"/>
      <c r="J64" s="24"/>
    </row>
    <row r="65" spans="1:10" x14ac:dyDescent="0.25">
      <c r="A65" s="24"/>
      <c r="B65" s="16"/>
      <c r="C65" s="8" t="str">
        <f t="shared" ca="1" si="2"/>
        <v/>
      </c>
      <c r="D65" s="59"/>
      <c r="E65" s="59"/>
      <c r="F65" s="59"/>
      <c r="G65" s="59"/>
      <c r="H65" s="59"/>
      <c r="I65" s="24"/>
      <c r="J65" s="24"/>
    </row>
    <row r="66" spans="1:10" x14ac:dyDescent="0.25">
      <c r="A66" s="24"/>
      <c r="B66" s="16"/>
      <c r="C66" s="8" t="str">
        <f t="shared" ca="1" si="2"/>
        <v/>
      </c>
      <c r="D66" s="59"/>
      <c r="E66" s="59"/>
      <c r="F66" s="59"/>
      <c r="G66" s="59"/>
      <c r="H66" s="59"/>
      <c r="I66" s="24"/>
      <c r="J66" s="24"/>
    </row>
    <row r="67" spans="1:10" x14ac:dyDescent="0.25">
      <c r="A67" s="24"/>
      <c r="B67" s="16"/>
      <c r="C67" s="8" t="str">
        <f t="shared" ca="1" si="2"/>
        <v/>
      </c>
      <c r="D67" s="59"/>
      <c r="E67" s="59"/>
      <c r="F67" s="59"/>
      <c r="G67" s="59"/>
      <c r="H67" s="59"/>
      <c r="I67" s="24"/>
      <c r="J67" s="24"/>
    </row>
    <row r="68" spans="1:10" x14ac:dyDescent="0.25">
      <c r="A68" s="24"/>
      <c r="B68" s="16"/>
      <c r="C68" s="8" t="str">
        <f t="shared" ca="1" si="2"/>
        <v/>
      </c>
      <c r="D68" s="59"/>
      <c r="E68" s="59"/>
      <c r="F68" s="59"/>
      <c r="G68" s="59"/>
      <c r="H68" s="59"/>
      <c r="I68" s="24"/>
      <c r="J68" s="24"/>
    </row>
    <row r="69" spans="1:10" x14ac:dyDescent="0.25">
      <c r="A69" s="24"/>
      <c r="B69" s="16"/>
      <c r="C69" s="8" t="str">
        <f t="shared" ca="1" si="2"/>
        <v/>
      </c>
      <c r="D69" s="59"/>
      <c r="E69" s="59"/>
      <c r="F69" s="59"/>
      <c r="G69" s="59"/>
      <c r="H69" s="59"/>
      <c r="I69" s="24"/>
      <c r="J69" s="24"/>
    </row>
    <row r="70" spans="1:10" x14ac:dyDescent="0.25">
      <c r="A70" s="24"/>
      <c r="B70" s="16"/>
      <c r="C70" s="8" t="str">
        <f t="shared" ca="1" si="2"/>
        <v/>
      </c>
      <c r="D70" s="59"/>
      <c r="E70" s="59"/>
      <c r="F70" s="59"/>
      <c r="G70" s="59"/>
      <c r="H70" s="59"/>
      <c r="I70" s="24"/>
      <c r="J70" s="24"/>
    </row>
    <row r="71" spans="1:10" x14ac:dyDescent="0.25">
      <c r="A71" s="24"/>
      <c r="B71" s="16"/>
      <c r="C71" s="8" t="str">
        <f t="shared" ca="1" si="2"/>
        <v/>
      </c>
      <c r="D71" s="59"/>
      <c r="E71" s="59"/>
      <c r="F71" s="59"/>
      <c r="G71" s="59"/>
      <c r="H71" s="59"/>
      <c r="I71" s="24"/>
      <c r="J71" s="24"/>
    </row>
    <row r="72" spans="1:10" x14ac:dyDescent="0.25">
      <c r="A72" s="24"/>
      <c r="B72" s="16"/>
      <c r="C72" s="8" t="str">
        <f t="shared" ca="1" si="2"/>
        <v/>
      </c>
      <c r="D72" s="59"/>
      <c r="E72" s="59"/>
      <c r="F72" s="59"/>
      <c r="G72" s="59"/>
      <c r="H72" s="59"/>
      <c r="I72" s="24"/>
      <c r="J72" s="24"/>
    </row>
    <row r="73" spans="1:10" x14ac:dyDescent="0.25">
      <c r="A73" s="24"/>
      <c r="B73" s="16"/>
      <c r="C73" s="8" t="str">
        <f t="shared" ca="1" si="2"/>
        <v/>
      </c>
      <c r="D73" s="59"/>
      <c r="E73" s="59"/>
      <c r="F73" s="59"/>
      <c r="G73" s="59"/>
      <c r="H73" s="59"/>
      <c r="I73" s="24"/>
      <c r="J73" s="24"/>
    </row>
    <row r="74" spans="1:10" x14ac:dyDescent="0.25">
      <c r="A74" s="24"/>
      <c r="B74" s="16"/>
      <c r="C74" s="8" t="str">
        <f t="shared" ca="1" si="2"/>
        <v/>
      </c>
      <c r="D74" s="59"/>
      <c r="E74" s="59"/>
      <c r="F74" s="59"/>
      <c r="G74" s="59"/>
      <c r="H74" s="59"/>
      <c r="I74" s="24"/>
      <c r="J74" s="24"/>
    </row>
    <row r="75" spans="1:10" x14ac:dyDescent="0.25">
      <c r="A75" s="24"/>
      <c r="B75" s="16"/>
      <c r="C75" s="8" t="str">
        <f t="shared" ca="1" si="2"/>
        <v/>
      </c>
      <c r="D75" s="59"/>
      <c r="E75" s="59"/>
      <c r="F75" s="59"/>
      <c r="G75" s="59"/>
      <c r="H75" s="59"/>
      <c r="I75" s="24"/>
      <c r="J75" s="24"/>
    </row>
    <row r="76" spans="1:10" x14ac:dyDescent="0.25">
      <c r="A76" s="24"/>
      <c r="B76" s="16"/>
      <c r="C76" s="8" t="str">
        <f t="shared" ca="1" si="2"/>
        <v/>
      </c>
      <c r="D76" s="59"/>
      <c r="E76" s="59"/>
      <c r="F76" s="59"/>
      <c r="G76" s="59"/>
      <c r="H76" s="59"/>
      <c r="I76" s="24"/>
      <c r="J76" s="24"/>
    </row>
    <row r="77" spans="1:10" x14ac:dyDescent="0.25">
      <c r="A77" s="24"/>
      <c r="B77" s="16"/>
      <c r="C77" s="8" t="str">
        <f t="shared" ca="1" si="2"/>
        <v/>
      </c>
      <c r="D77" s="59"/>
      <c r="E77" s="59"/>
      <c r="F77" s="59"/>
      <c r="G77" s="59"/>
      <c r="H77" s="59"/>
      <c r="I77" s="24"/>
      <c r="J77" s="24"/>
    </row>
    <row r="78" spans="1:10" x14ac:dyDescent="0.25">
      <c r="A78" s="24"/>
      <c r="B78" s="16"/>
      <c r="C78" s="8" t="str">
        <f t="shared" ca="1" si="2"/>
        <v/>
      </c>
      <c r="D78" s="59"/>
      <c r="E78" s="59"/>
      <c r="F78" s="59"/>
      <c r="G78" s="59"/>
      <c r="H78" s="59"/>
      <c r="I78" s="24"/>
      <c r="J78" s="24"/>
    </row>
    <row r="79" spans="1:10" x14ac:dyDescent="0.25">
      <c r="A79" s="24"/>
      <c r="B79" s="16"/>
      <c r="C79" s="8" t="str">
        <f t="shared" ca="1" si="2"/>
        <v/>
      </c>
      <c r="D79" s="59"/>
      <c r="E79" s="59"/>
      <c r="F79" s="59"/>
      <c r="G79" s="59"/>
      <c r="H79" s="59"/>
      <c r="I79" s="24"/>
      <c r="J79" s="24"/>
    </row>
    <row r="80" spans="1:10" ht="15.75" thickBot="1" x14ac:dyDescent="0.3">
      <c r="A80" s="24"/>
      <c r="B80" s="16"/>
      <c r="C80" s="9" t="str">
        <f t="shared" ca="1" si="2"/>
        <v/>
      </c>
      <c r="D80" s="59"/>
      <c r="E80" s="59"/>
      <c r="F80" s="59"/>
      <c r="G80" s="59"/>
      <c r="H80" s="59"/>
      <c r="I80" s="24"/>
      <c r="J80" s="24"/>
    </row>
    <row r="81" spans="1:10" ht="16.5" thickTop="1" thickBot="1" x14ac:dyDescent="0.3">
      <c r="A81" s="24"/>
      <c r="B81" s="16"/>
      <c r="C81" s="13" t="s">
        <v>25</v>
      </c>
      <c r="D81" s="13">
        <f>IF($F$37&gt;0,ROUNDUP(D61*$G$17+D62*$G$18+D63*$G$19+D64*$G$20+D65*$G$21+D66*$G$22+D67*$G$23+D68*$G$24+D69*$G$25+D70*$G$26+D71*$G$27+D72*$G$28+D73*$G$29+D74*$G$30+D75*$G$31+D76*$G$32+D77*$G$33+D78*$G$34+D79*$G$35+D80*$G$36,0),0)</f>
        <v>0</v>
      </c>
      <c r="E81" s="13">
        <f t="shared" ref="E81:H81" si="3">IF($F$37&gt;0,ROUNDUP(E61*$G$17+E62*$G$18+E63*$G$19+E64*$G$20+E65*$G$21+E66*$G$22+E67*$G$23+E68*$G$24+E69*$G$25+E70*$G$26+E71*$G$27+E72*$G$28+E73*$G$29+E74*$G$30+E75*$G$31+E76*$G$32+E77*$G$33+E78*$G$34+E79*$G$35+E80*$G$36,0),0)</f>
        <v>0</v>
      </c>
      <c r="F81" s="13">
        <f t="shared" si="3"/>
        <v>0</v>
      </c>
      <c r="G81" s="13">
        <f t="shared" si="3"/>
        <v>0</v>
      </c>
      <c r="H81" s="13">
        <f t="shared" si="3"/>
        <v>0</v>
      </c>
      <c r="I81" s="24"/>
      <c r="J81" s="24"/>
    </row>
    <row r="82" spans="1:10" ht="16.5" thickTop="1" x14ac:dyDescent="0.25">
      <c r="A82" s="24"/>
      <c r="B82" s="16"/>
      <c r="C82" s="24"/>
      <c r="D82" s="60" t="str">
        <f ca="1">IF(AND(D81=MAX($D$81:$H$81),D81&gt;0),UPPER(CELL("contenu",D60)),"")</f>
        <v/>
      </c>
      <c r="E82" s="60" t="str">
        <f t="shared" ref="E82:H82" ca="1" si="4">IF(AND(E81=MAX($D$81:$H$81),E81&gt;0),UPPER(CELL("contenu",E60)),"")</f>
        <v/>
      </c>
      <c r="F82" s="60" t="str">
        <f t="shared" ca="1" si="4"/>
        <v/>
      </c>
      <c r="G82" s="60" t="str">
        <f t="shared" ca="1" si="4"/>
        <v/>
      </c>
      <c r="H82" s="60" t="str">
        <f t="shared" ca="1" si="4"/>
        <v/>
      </c>
      <c r="I82" s="24"/>
      <c r="J82" s="24"/>
    </row>
    <row r="83" spans="1:10" x14ac:dyDescent="0.25">
      <c r="A83" s="24"/>
      <c r="B83" s="16"/>
      <c r="C83" s="24"/>
      <c r="D83" s="24"/>
      <c r="E83" s="24"/>
      <c r="F83" s="24"/>
      <c r="G83" s="24"/>
      <c r="H83" s="24"/>
      <c r="I83" s="24"/>
      <c r="J83" s="24"/>
    </row>
    <row r="84" spans="1:10" x14ac:dyDescent="0.25">
      <c r="A84" s="24"/>
      <c r="B84" s="24"/>
      <c r="C84" s="24"/>
      <c r="D84" s="24"/>
      <c r="E84" s="24"/>
      <c r="F84" s="24"/>
      <c r="G84" s="24"/>
      <c r="H84" s="24"/>
      <c r="I84" s="24"/>
      <c r="J84" s="24"/>
    </row>
    <row r="85" spans="1:10" x14ac:dyDescent="0.25">
      <c r="A85" s="24"/>
      <c r="B85" s="24"/>
      <c r="C85" s="24"/>
      <c r="D85" s="24"/>
      <c r="E85" s="24"/>
      <c r="F85" s="24"/>
      <c r="G85" s="24"/>
      <c r="H85" s="24"/>
      <c r="I85" s="24"/>
      <c r="J85" s="24"/>
    </row>
    <row r="86" spans="1:10" ht="18.75" x14ac:dyDescent="0.3">
      <c r="A86" s="24"/>
      <c r="B86" s="61" t="s">
        <v>26</v>
      </c>
      <c r="C86" s="61"/>
      <c r="D86" s="61"/>
      <c r="E86" s="61"/>
      <c r="F86" s="61"/>
      <c r="G86" s="61"/>
      <c r="H86" s="61"/>
      <c r="I86" s="61"/>
      <c r="J86" s="24"/>
    </row>
    <row r="87" spans="1:10" x14ac:dyDescent="0.25">
      <c r="A87" s="24"/>
      <c r="B87" s="24"/>
      <c r="C87" s="24"/>
      <c r="D87" s="24"/>
      <c r="E87" s="24"/>
      <c r="F87" s="24"/>
      <c r="G87" s="24"/>
      <c r="H87" s="24"/>
      <c r="I87" s="24"/>
      <c r="J87" s="24"/>
    </row>
    <row r="88" spans="1:10" x14ac:dyDescent="0.25">
      <c r="A88" s="24"/>
      <c r="B88" s="24"/>
      <c r="C88" s="24"/>
      <c r="D88" s="24"/>
      <c r="E88" s="24"/>
      <c r="F88" s="24"/>
      <c r="G88" s="24"/>
      <c r="H88" s="24"/>
      <c r="I88" s="24"/>
      <c r="J88" s="24"/>
    </row>
    <row r="89" spans="1:10" x14ac:dyDescent="0.25">
      <c r="A89" s="24"/>
      <c r="B89" s="24"/>
      <c r="C89" s="24"/>
      <c r="D89" s="24"/>
      <c r="E89" s="24"/>
      <c r="F89" s="24"/>
      <c r="G89" s="24"/>
      <c r="H89" s="24"/>
      <c r="I89" s="24"/>
      <c r="J89" s="24"/>
    </row>
    <row r="90" spans="1:10" x14ac:dyDescent="0.25">
      <c r="A90" s="24"/>
      <c r="B90" s="24"/>
      <c r="C90" s="24"/>
      <c r="D90" s="24"/>
      <c r="E90" s="24"/>
      <c r="F90" s="24"/>
      <c r="G90" s="24"/>
      <c r="H90" s="24"/>
      <c r="I90" s="24"/>
      <c r="J90" s="24"/>
    </row>
    <row r="91" spans="1:10" x14ac:dyDescent="0.25">
      <c r="A91" s="24"/>
      <c r="B91" s="24"/>
      <c r="C91" s="24"/>
      <c r="D91" s="24"/>
      <c r="E91" s="24"/>
      <c r="F91" s="24"/>
      <c r="G91" s="24"/>
      <c r="H91" s="24"/>
      <c r="I91" s="24"/>
      <c r="J91" s="24"/>
    </row>
    <row r="92" spans="1:10" x14ac:dyDescent="0.25">
      <c r="A92" s="24"/>
      <c r="B92" s="24"/>
      <c r="C92" s="24"/>
      <c r="D92" s="24"/>
      <c r="E92" s="24"/>
      <c r="F92" s="24"/>
      <c r="G92" s="24"/>
      <c r="H92" s="24"/>
      <c r="I92" s="24"/>
      <c r="J92" s="24"/>
    </row>
    <row r="93" spans="1:10" x14ac:dyDescent="0.25">
      <c r="A93" s="24"/>
      <c r="B93" s="24"/>
      <c r="C93" s="24"/>
      <c r="D93" s="24"/>
      <c r="E93" s="24"/>
      <c r="F93" s="24"/>
      <c r="G93" s="24"/>
      <c r="H93" s="24"/>
      <c r="I93" s="24"/>
      <c r="J93" s="24"/>
    </row>
    <row r="94" spans="1:10" x14ac:dyDescent="0.25">
      <c r="A94" s="24"/>
      <c r="B94" s="24"/>
      <c r="C94" s="24"/>
      <c r="D94" s="24"/>
      <c r="E94" s="24"/>
      <c r="F94" s="24"/>
      <c r="G94" s="24"/>
      <c r="H94" s="24"/>
      <c r="I94" s="24"/>
      <c r="J94" s="24"/>
    </row>
    <row r="95" spans="1:10" x14ac:dyDescent="0.25">
      <c r="A95" s="24"/>
      <c r="B95" s="24"/>
      <c r="C95" s="24"/>
      <c r="D95" s="24"/>
      <c r="E95" s="24"/>
      <c r="F95" s="24"/>
      <c r="G95" s="24"/>
      <c r="H95" s="24"/>
      <c r="I95" s="24"/>
      <c r="J95" s="24"/>
    </row>
    <row r="96" spans="1:10" x14ac:dyDescent="0.25">
      <c r="J96" s="14"/>
    </row>
  </sheetData>
  <protectedRanges>
    <protectedRange sqref="E8:F8 E17:F36 F45:F49 E41:F41 D61:H80" name="Plage1"/>
  </protectedRanges>
  <mergeCells count="12">
    <mergeCell ref="B86:I86"/>
    <mergeCell ref="B52:I52"/>
    <mergeCell ref="D59:H59"/>
    <mergeCell ref="B2:I2"/>
    <mergeCell ref="B8:D8"/>
    <mergeCell ref="E8:F8"/>
    <mergeCell ref="B41:D41"/>
    <mergeCell ref="E41:F41"/>
    <mergeCell ref="B4:I4"/>
    <mergeCell ref="B6:I6"/>
    <mergeCell ref="B10:I10"/>
    <mergeCell ref="B39:I39"/>
  </mergeCells>
  <conditionalFormatting sqref="E45:E49 D17:D36">
    <cfRule type="containsBlanks" dxfId="18" priority="42">
      <formula>LEN(TRIM(D17))=0</formula>
    </cfRule>
  </conditionalFormatting>
  <conditionalFormatting sqref="E17:F36">
    <cfRule type="cellIs" dxfId="17" priority="34" operator="equal">
      <formula>$E$8&gt;=ROW(D17)-16</formula>
    </cfRule>
  </conditionalFormatting>
  <conditionalFormatting sqref="F45:F49">
    <cfRule type="cellIs" dxfId="16" priority="40" operator="equal">
      <formula>$E$41&gt;=ROW(F45)-44</formula>
    </cfRule>
  </conditionalFormatting>
  <conditionalFormatting sqref="C61:C80">
    <cfRule type="containsBlanks" dxfId="15" priority="43">
      <formula>LEN(TRIM(C61))=0</formula>
    </cfRule>
  </conditionalFormatting>
  <conditionalFormatting sqref="D60:H60">
    <cfRule type="containsBlanks" dxfId="14" priority="44">
      <formula>LEN(TRIM(D60))=0</formula>
    </cfRule>
  </conditionalFormatting>
  <conditionalFormatting sqref="D62">
    <cfRule type="expression" dxfId="13" priority="15">
      <formula>OR(LEN($C62)=0,LEN(D$60)=0)</formula>
    </cfRule>
  </conditionalFormatting>
  <conditionalFormatting sqref="D63">
    <cfRule type="expression" dxfId="12" priority="14">
      <formula>OR(LEN($C63)=0,LEN(D$60)=0)</formula>
    </cfRule>
  </conditionalFormatting>
  <conditionalFormatting sqref="D64:D80">
    <cfRule type="expression" dxfId="11" priority="13">
      <formula>OR(LEN($C64)=0,LEN(D$60)=0)</formula>
    </cfRule>
  </conditionalFormatting>
  <conditionalFormatting sqref="D61">
    <cfRule type="expression" dxfId="10" priority="12">
      <formula>OR(LEN($C61)=0,LEN(D$60)=0)</formula>
    </cfRule>
  </conditionalFormatting>
  <conditionalFormatting sqref="E62:H62">
    <cfRule type="expression" dxfId="9" priority="11">
      <formula>OR(LEN($C62)=0,LEN(E$60)=0)</formula>
    </cfRule>
  </conditionalFormatting>
  <conditionalFormatting sqref="E61">
    <cfRule type="expression" dxfId="8" priority="10">
      <formula>OR(LEN($C61)=0,LEN(E$60)=0)</formula>
    </cfRule>
  </conditionalFormatting>
  <conditionalFormatting sqref="E63:E80">
    <cfRule type="expression" dxfId="7" priority="9">
      <formula>OR(LEN($C63)=0,LEN(E$60)=0)</formula>
    </cfRule>
  </conditionalFormatting>
  <conditionalFormatting sqref="F61">
    <cfRule type="expression" dxfId="6" priority="8">
      <formula>OR(LEN($C61)=0,LEN(F$60)=0)</formula>
    </cfRule>
  </conditionalFormatting>
  <conditionalFormatting sqref="F63:F80">
    <cfRule type="expression" dxfId="5" priority="7">
      <formula>OR(LEN($C63)=0,LEN(F$60)=0)</formula>
    </cfRule>
  </conditionalFormatting>
  <conditionalFormatting sqref="G61">
    <cfRule type="expression" dxfId="4" priority="6">
      <formula>OR(LEN($C61)=0,LEN(G$60)=0)</formula>
    </cfRule>
  </conditionalFormatting>
  <conditionalFormatting sqref="G63:G80">
    <cfRule type="expression" dxfId="3" priority="5">
      <formula>OR(LEN($C63)=0,LEN(G$60)=0)</formula>
    </cfRule>
  </conditionalFormatting>
  <conditionalFormatting sqref="H61">
    <cfRule type="expression" dxfId="2" priority="4">
      <formula>OR(LEN($C61)=0,LEN(H$60)=0)</formula>
    </cfRule>
  </conditionalFormatting>
  <conditionalFormatting sqref="H63:H80">
    <cfRule type="expression" dxfId="1" priority="3">
      <formula>OR(LEN($C63)=0,LEN(H$60)=0)</formula>
    </cfRule>
  </conditionalFormatting>
  <conditionalFormatting sqref="D81:H81">
    <cfRule type="cellIs" dxfId="0" priority="1" operator="equal">
      <formula>MAX($D$81:$H$81)</formula>
    </cfRule>
  </conditionalFormatting>
  <dataValidations xWindow="921" yWindow="386" count="4">
    <dataValidation type="list" errorStyle="information" allowBlank="1" showInputMessage="1" showErrorMessage="1" error="Sélectionnez de 1 à 20 critères" promptTitle="Combien de critères ?" sqref="E8:F8">
      <formula1>$H$16:$H$36</formula1>
    </dataValidation>
    <dataValidation type="list" errorStyle="information" allowBlank="1" showInputMessage="1" showErrorMessage="1" error="Sélectionnez de 1 à 5 choix" promptTitle="combien de choix ?" sqref="E41:F41">
      <formula1>$H$16:$H$21</formula1>
    </dataValidation>
    <dataValidation type="list" allowBlank="1" showInputMessage="1" showErrorMessage="1" sqref="F17:F36">
      <formula1>$I$16:$I$21</formula1>
    </dataValidation>
    <dataValidation type="list" allowBlank="1" showInputMessage="1" showErrorMessage="1" error="Entrez une note entre 1 et 4" sqref="D61:H80">
      <formula1>$I$16:$I$20</formula1>
    </dataValidation>
  </dataValidations>
  <pageMargins left="0.7" right="0.7" top="0.75" bottom="0.75" header="0.3" footer="0.3"/>
  <pageSetup paperSize="9" orientation="portrait" horizontalDpi="200" verticalDpi="200" r:id="rId1"/>
  <ignoredErrors>
    <ignoredError sqref="G17 G18:G36"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K45"/>
  <sheetViews>
    <sheetView workbookViewId="0">
      <selection activeCell="D30" sqref="D30:G30"/>
    </sheetView>
  </sheetViews>
  <sheetFormatPr baseColWidth="10" defaultRowHeight="15" x14ac:dyDescent="0.25"/>
  <cols>
    <col min="1" max="1" width="11.42578125" customWidth="1"/>
  </cols>
  <sheetData>
    <row r="1" spans="1:11" x14ac:dyDescent="0.25">
      <c r="A1" s="21"/>
      <c r="B1" s="21"/>
      <c r="C1" s="21"/>
      <c r="D1" s="21"/>
      <c r="E1" s="21"/>
      <c r="F1" s="21"/>
      <c r="G1" s="21"/>
      <c r="H1" s="21"/>
      <c r="I1" s="21"/>
      <c r="J1" s="21"/>
      <c r="K1" s="21"/>
    </row>
    <row r="2" spans="1:11" x14ac:dyDescent="0.25">
      <c r="A2" s="21"/>
      <c r="B2" s="21"/>
      <c r="C2" s="21"/>
      <c r="D2" s="21"/>
      <c r="E2" s="21"/>
      <c r="F2" s="21"/>
      <c r="G2" s="21"/>
      <c r="H2" s="21"/>
      <c r="I2" s="21"/>
      <c r="J2" s="21"/>
      <c r="K2" s="21"/>
    </row>
    <row r="3" spans="1:11" x14ac:dyDescent="0.25">
      <c r="A3" s="21"/>
      <c r="B3" s="21"/>
      <c r="C3" s="21"/>
      <c r="D3" s="21"/>
      <c r="E3" s="21"/>
      <c r="F3" s="21"/>
      <c r="G3" s="21"/>
      <c r="H3" s="21"/>
      <c r="I3" s="21"/>
      <c r="J3" s="21"/>
      <c r="K3" s="21"/>
    </row>
    <row r="4" spans="1:11" x14ac:dyDescent="0.25">
      <c r="A4" s="21"/>
      <c r="B4" s="21"/>
      <c r="C4" s="21"/>
      <c r="D4" s="21"/>
      <c r="E4" s="21"/>
      <c r="F4" s="21"/>
      <c r="G4" s="21"/>
      <c r="H4" s="21"/>
      <c r="I4" s="21"/>
      <c r="J4" s="21"/>
      <c r="K4" s="21"/>
    </row>
    <row r="5" spans="1:11" x14ac:dyDescent="0.25">
      <c r="A5" s="21"/>
      <c r="B5" s="21"/>
      <c r="C5" s="21"/>
      <c r="D5" s="21"/>
      <c r="E5" s="21"/>
      <c r="F5" s="21"/>
      <c r="G5" s="21"/>
      <c r="H5" s="21"/>
      <c r="I5" s="21"/>
      <c r="J5" s="21"/>
      <c r="K5" s="21"/>
    </row>
    <row r="6" spans="1:11" x14ac:dyDescent="0.25">
      <c r="A6" s="21"/>
      <c r="B6" s="21"/>
      <c r="C6" s="21"/>
      <c r="D6" s="21"/>
      <c r="E6" s="21"/>
      <c r="F6" s="21"/>
      <c r="G6" s="21"/>
      <c r="H6" s="21"/>
      <c r="I6" s="21"/>
      <c r="J6" s="21"/>
      <c r="K6" s="21"/>
    </row>
    <row r="7" spans="1:11" x14ac:dyDescent="0.25">
      <c r="A7" s="21"/>
      <c r="B7" s="21"/>
      <c r="C7" s="21"/>
      <c r="D7" s="21"/>
      <c r="E7" s="21"/>
      <c r="F7" s="21"/>
      <c r="G7" s="21"/>
      <c r="H7" s="21"/>
      <c r="I7" s="21"/>
      <c r="J7" s="21"/>
      <c r="K7" s="21"/>
    </row>
    <row r="8" spans="1:11" x14ac:dyDescent="0.25">
      <c r="A8" s="21"/>
      <c r="B8" s="21"/>
      <c r="C8" s="21"/>
      <c r="D8" s="21"/>
      <c r="E8" s="21"/>
      <c r="F8" s="21"/>
      <c r="G8" s="21"/>
      <c r="H8" s="21"/>
      <c r="I8" s="21"/>
      <c r="J8" s="21"/>
      <c r="K8" s="21"/>
    </row>
    <row r="9" spans="1:11" x14ac:dyDescent="0.25">
      <c r="A9" s="21"/>
      <c r="B9" s="21"/>
      <c r="C9" s="21"/>
      <c r="D9" s="21"/>
      <c r="E9" s="21"/>
      <c r="F9" s="21"/>
      <c r="G9" s="21"/>
      <c r="H9" s="21"/>
      <c r="I9" s="21"/>
      <c r="J9" s="21"/>
      <c r="K9" s="21"/>
    </row>
    <row r="10" spans="1:11" x14ac:dyDescent="0.25">
      <c r="A10" s="21"/>
      <c r="B10" s="21"/>
      <c r="C10" s="21"/>
      <c r="D10" s="21"/>
      <c r="E10" s="21"/>
      <c r="F10" s="21"/>
      <c r="G10" s="21"/>
      <c r="H10" s="21"/>
      <c r="I10" s="21"/>
      <c r="J10" s="21"/>
      <c r="K10" s="21"/>
    </row>
    <row r="11" spans="1:11" x14ac:dyDescent="0.25">
      <c r="A11" s="21"/>
      <c r="B11" s="21"/>
      <c r="C11" s="21"/>
      <c r="D11" s="21"/>
      <c r="E11" s="21"/>
      <c r="F11" s="21"/>
      <c r="G11" s="21"/>
      <c r="H11" s="21"/>
      <c r="I11" s="21"/>
      <c r="J11" s="21"/>
      <c r="K11" s="21"/>
    </row>
    <row r="12" spans="1:11" ht="18" x14ac:dyDescent="0.25">
      <c r="A12" s="21"/>
      <c r="B12" s="21"/>
      <c r="C12" s="21"/>
      <c r="D12" s="21"/>
      <c r="E12" s="22" t="s">
        <v>29</v>
      </c>
      <c r="F12" s="21"/>
      <c r="G12" s="21"/>
      <c r="H12" s="21"/>
      <c r="I12" s="21"/>
      <c r="J12" s="21"/>
      <c r="K12" s="21"/>
    </row>
    <row r="13" spans="1:11" x14ac:dyDescent="0.25">
      <c r="A13" s="21"/>
      <c r="B13" s="21"/>
      <c r="C13" s="21"/>
      <c r="D13" s="21"/>
      <c r="E13" s="21"/>
      <c r="F13" s="21"/>
      <c r="G13" s="21"/>
      <c r="H13" s="21"/>
      <c r="I13" s="21"/>
      <c r="J13" s="21"/>
      <c r="K13" s="21"/>
    </row>
    <row r="14" spans="1:11" x14ac:dyDescent="0.25">
      <c r="A14" s="21"/>
      <c r="B14" s="21"/>
      <c r="C14" s="21"/>
      <c r="D14" s="21"/>
      <c r="E14" s="21"/>
      <c r="F14" s="21"/>
      <c r="G14" s="21"/>
      <c r="H14" s="21"/>
      <c r="I14" s="21"/>
      <c r="J14" s="21"/>
      <c r="K14" s="21"/>
    </row>
    <row r="15" spans="1:11" x14ac:dyDescent="0.25">
      <c r="A15" s="21"/>
      <c r="B15" s="21"/>
      <c r="C15" s="21"/>
      <c r="D15" s="21"/>
      <c r="E15" s="21"/>
      <c r="F15" s="21"/>
      <c r="G15" s="21"/>
      <c r="H15" s="21"/>
      <c r="I15" s="21"/>
      <c r="J15" s="21"/>
      <c r="K15" s="21"/>
    </row>
    <row r="16" spans="1:11" x14ac:dyDescent="0.25">
      <c r="A16" s="21"/>
      <c r="B16" s="21"/>
      <c r="C16" s="21"/>
      <c r="D16" s="21"/>
      <c r="E16" s="21"/>
      <c r="F16" s="21"/>
      <c r="G16" s="21"/>
      <c r="H16" s="21"/>
      <c r="I16" s="21"/>
      <c r="J16" s="21"/>
      <c r="K16" s="21"/>
    </row>
    <row r="17" spans="1:11" x14ac:dyDescent="0.25">
      <c r="A17" s="21"/>
      <c r="B17" s="21"/>
      <c r="C17" s="21"/>
      <c r="D17" s="21"/>
      <c r="E17" s="21"/>
      <c r="F17" s="21"/>
      <c r="G17" s="21"/>
      <c r="H17" s="21"/>
      <c r="I17" s="21"/>
      <c r="J17" s="21"/>
      <c r="K17" s="21"/>
    </row>
    <row r="18" spans="1:11" x14ac:dyDescent="0.25">
      <c r="A18" s="21"/>
      <c r="B18" s="21"/>
      <c r="C18" s="21"/>
      <c r="D18" s="21"/>
      <c r="E18" s="21"/>
      <c r="F18" s="21"/>
      <c r="G18" s="21"/>
      <c r="H18" s="21"/>
      <c r="I18" s="21"/>
      <c r="J18" s="21"/>
      <c r="K18" s="21"/>
    </row>
    <row r="19" spans="1:11" x14ac:dyDescent="0.25">
      <c r="A19" s="21"/>
      <c r="B19" s="21"/>
      <c r="C19" s="21"/>
      <c r="D19" s="21"/>
      <c r="E19" s="21"/>
      <c r="F19" s="21"/>
      <c r="G19" s="21"/>
      <c r="H19" s="21"/>
      <c r="I19" s="21"/>
      <c r="J19" s="21"/>
      <c r="K19" s="21"/>
    </row>
    <row r="20" spans="1:11" x14ac:dyDescent="0.25">
      <c r="A20" s="21"/>
      <c r="B20" s="21"/>
      <c r="C20" s="21"/>
      <c r="D20" s="21"/>
      <c r="E20" s="21"/>
      <c r="F20" s="21"/>
      <c r="G20" s="21"/>
      <c r="H20" s="21"/>
      <c r="I20" s="21"/>
      <c r="J20" s="21"/>
      <c r="K20" s="21"/>
    </row>
    <row r="21" spans="1:11" x14ac:dyDescent="0.25">
      <c r="A21" s="21"/>
      <c r="B21" s="21"/>
      <c r="C21" s="21"/>
      <c r="D21" s="21"/>
      <c r="E21" s="21"/>
      <c r="F21" s="21"/>
      <c r="G21" s="21"/>
      <c r="H21" s="21"/>
      <c r="I21" s="21"/>
      <c r="J21" s="21"/>
      <c r="K21" s="21"/>
    </row>
    <row r="22" spans="1:11" x14ac:dyDescent="0.25">
      <c r="A22" s="21"/>
      <c r="B22" s="21"/>
      <c r="C22" s="21"/>
      <c r="D22" s="21"/>
      <c r="E22" s="21"/>
      <c r="F22" s="21"/>
      <c r="G22" s="21"/>
      <c r="H22" s="21"/>
      <c r="I22" s="21"/>
      <c r="J22" s="21"/>
      <c r="K22" s="21"/>
    </row>
    <row r="23" spans="1:11" x14ac:dyDescent="0.25">
      <c r="A23" s="21"/>
      <c r="B23" s="21"/>
      <c r="C23" s="21"/>
      <c r="D23" s="21"/>
      <c r="E23" s="21"/>
      <c r="F23" s="21"/>
      <c r="G23" s="21"/>
      <c r="H23" s="21"/>
      <c r="I23" s="21"/>
      <c r="J23" s="21"/>
      <c r="K23" s="21"/>
    </row>
    <row r="24" spans="1:11" x14ac:dyDescent="0.25">
      <c r="A24" s="21"/>
      <c r="B24" s="21"/>
      <c r="C24" s="21"/>
      <c r="D24" s="21"/>
      <c r="E24" s="21"/>
      <c r="F24" s="21"/>
      <c r="G24" s="21"/>
      <c r="H24" s="21"/>
      <c r="I24" s="21"/>
      <c r="J24" s="21"/>
      <c r="K24" s="21"/>
    </row>
    <row r="25" spans="1:11" x14ac:dyDescent="0.25">
      <c r="A25" s="21"/>
      <c r="B25" s="21"/>
      <c r="C25" s="21"/>
      <c r="D25" s="21"/>
      <c r="E25" s="21"/>
      <c r="F25" s="21"/>
      <c r="G25" s="21"/>
      <c r="H25" s="21"/>
      <c r="I25" s="21"/>
      <c r="J25" s="21"/>
      <c r="K25" s="21"/>
    </row>
    <row r="26" spans="1:11" x14ac:dyDescent="0.25">
      <c r="A26" s="21"/>
      <c r="B26" s="21"/>
      <c r="C26" s="21"/>
      <c r="D26" s="21"/>
      <c r="E26" s="21"/>
      <c r="F26" s="21"/>
      <c r="G26" s="21"/>
      <c r="H26" s="21"/>
      <c r="I26" s="21"/>
      <c r="J26" s="21"/>
      <c r="K26" s="21"/>
    </row>
    <row r="27" spans="1:11" x14ac:dyDescent="0.25">
      <c r="A27" s="21"/>
      <c r="B27" s="21"/>
      <c r="C27" s="21"/>
      <c r="D27" s="21"/>
      <c r="E27" s="21"/>
      <c r="F27" s="21"/>
      <c r="G27" s="21"/>
      <c r="H27" s="21"/>
      <c r="I27" s="21"/>
      <c r="J27" s="21"/>
      <c r="K27" s="21"/>
    </row>
    <row r="28" spans="1:11" x14ac:dyDescent="0.25">
      <c r="A28" s="21"/>
      <c r="B28" s="21"/>
      <c r="C28" s="21"/>
      <c r="D28" s="21"/>
      <c r="E28" s="21"/>
      <c r="F28" s="21"/>
      <c r="G28" s="21"/>
      <c r="H28" s="21"/>
      <c r="I28" s="21"/>
      <c r="J28" s="21"/>
      <c r="K28" s="21"/>
    </row>
    <row r="29" spans="1:11" x14ac:dyDescent="0.25">
      <c r="A29" s="21"/>
      <c r="B29" s="21"/>
      <c r="C29" s="21"/>
      <c r="D29" s="21"/>
      <c r="E29" s="21"/>
      <c r="F29" s="21"/>
      <c r="G29" s="21"/>
      <c r="H29" s="21"/>
      <c r="I29" s="21"/>
      <c r="J29" s="21"/>
      <c r="K29" s="21"/>
    </row>
    <row r="30" spans="1:11" ht="20.25" x14ac:dyDescent="0.3">
      <c r="A30" s="21"/>
      <c r="B30" s="21"/>
      <c r="C30" s="21"/>
      <c r="D30" s="76" t="s">
        <v>30</v>
      </c>
      <c r="E30" s="77"/>
      <c r="F30" s="77"/>
      <c r="G30" s="77"/>
      <c r="H30" s="21"/>
      <c r="I30" s="21"/>
      <c r="J30" s="21"/>
      <c r="K30" s="21"/>
    </row>
    <row r="31" spans="1:11" x14ac:dyDescent="0.25">
      <c r="A31" s="21"/>
      <c r="B31" s="21"/>
      <c r="C31" s="21"/>
      <c r="D31" s="21"/>
      <c r="E31" s="21"/>
      <c r="F31" s="21"/>
      <c r="G31" s="21"/>
      <c r="H31" s="21"/>
      <c r="I31" s="21"/>
      <c r="J31" s="21"/>
      <c r="K31" s="21"/>
    </row>
    <row r="32" spans="1:11" x14ac:dyDescent="0.25">
      <c r="A32" s="21"/>
      <c r="B32" s="21"/>
      <c r="C32" s="21"/>
      <c r="D32" s="21"/>
      <c r="E32" s="21"/>
      <c r="F32" s="21"/>
      <c r="G32" s="21"/>
      <c r="H32" s="21"/>
      <c r="I32" s="21"/>
      <c r="J32" s="21"/>
      <c r="K32" s="21"/>
    </row>
    <row r="33" spans="1:11" x14ac:dyDescent="0.25">
      <c r="A33" s="21"/>
      <c r="B33" s="21"/>
      <c r="C33" s="21"/>
      <c r="D33" s="21"/>
      <c r="E33" s="21"/>
      <c r="F33" s="21"/>
      <c r="G33" s="21"/>
      <c r="H33" s="21"/>
      <c r="I33" s="21"/>
      <c r="J33" s="21"/>
      <c r="K33" s="21"/>
    </row>
    <row r="34" spans="1:11" x14ac:dyDescent="0.25">
      <c r="A34" s="21"/>
      <c r="B34" s="21"/>
      <c r="C34" s="21"/>
      <c r="D34" s="21"/>
      <c r="E34" s="21"/>
      <c r="F34" s="21"/>
      <c r="G34" s="21"/>
      <c r="H34" s="21"/>
      <c r="I34" s="21"/>
      <c r="J34" s="21"/>
      <c r="K34" s="21"/>
    </row>
    <row r="35" spans="1:11" x14ac:dyDescent="0.25">
      <c r="A35" s="21"/>
      <c r="B35" s="21"/>
      <c r="C35" s="21"/>
      <c r="D35" s="21"/>
      <c r="E35" s="21"/>
      <c r="F35" s="21"/>
      <c r="G35" s="21"/>
      <c r="H35" s="21"/>
      <c r="I35" s="21"/>
      <c r="J35" s="21"/>
      <c r="K35" s="21"/>
    </row>
    <row r="36" spans="1:11" x14ac:dyDescent="0.25">
      <c r="A36" s="23"/>
      <c r="B36" s="23"/>
      <c r="C36" s="23"/>
      <c r="D36" s="23"/>
      <c r="E36" s="23"/>
      <c r="F36" s="23"/>
      <c r="G36" s="23"/>
      <c r="H36" s="23"/>
      <c r="I36" s="23"/>
      <c r="J36" s="23"/>
      <c r="K36" s="23"/>
    </row>
    <row r="37" spans="1:11" x14ac:dyDescent="0.25">
      <c r="A37" s="23"/>
      <c r="B37" s="23"/>
      <c r="C37" s="23"/>
      <c r="D37" s="23"/>
      <c r="E37" s="23"/>
      <c r="F37" s="23"/>
      <c r="G37" s="23"/>
      <c r="H37" s="23"/>
      <c r="I37" s="23"/>
      <c r="J37" s="23"/>
      <c r="K37" s="23"/>
    </row>
    <row r="38" spans="1:11" x14ac:dyDescent="0.25">
      <c r="A38" s="23"/>
      <c r="B38" s="23"/>
      <c r="C38" s="23"/>
      <c r="D38" s="23"/>
      <c r="E38" s="23"/>
      <c r="F38" s="23"/>
      <c r="G38" s="23"/>
      <c r="H38" s="23"/>
      <c r="I38" s="23"/>
      <c r="J38" s="23"/>
      <c r="K38" s="23"/>
    </row>
    <row r="39" spans="1:11" x14ac:dyDescent="0.25">
      <c r="A39" s="23"/>
      <c r="B39" s="23"/>
      <c r="C39" s="23"/>
      <c r="D39" s="23"/>
      <c r="E39" s="23"/>
      <c r="F39" s="23"/>
      <c r="G39" s="23"/>
      <c r="H39" s="23"/>
      <c r="I39" s="23"/>
      <c r="J39" s="23"/>
      <c r="K39" s="23"/>
    </row>
    <row r="40" spans="1:11" x14ac:dyDescent="0.25">
      <c r="A40" s="23"/>
      <c r="B40" s="23"/>
      <c r="C40" s="23"/>
      <c r="D40" s="23"/>
      <c r="E40" s="23"/>
      <c r="F40" s="23"/>
      <c r="G40" s="23"/>
      <c r="H40" s="23"/>
      <c r="I40" s="23"/>
      <c r="J40" s="23"/>
      <c r="K40" s="23"/>
    </row>
    <row r="41" spans="1:11" x14ac:dyDescent="0.25">
      <c r="A41" s="23"/>
      <c r="B41" s="23"/>
      <c r="C41" s="23"/>
      <c r="D41" s="23"/>
      <c r="E41" s="23"/>
      <c r="F41" s="23"/>
      <c r="G41" s="23"/>
      <c r="H41" s="23"/>
      <c r="I41" s="23"/>
      <c r="J41" s="23"/>
      <c r="K41" s="23"/>
    </row>
    <row r="42" spans="1:11" x14ac:dyDescent="0.25">
      <c r="A42" s="23"/>
      <c r="B42" s="23"/>
      <c r="C42" s="23"/>
      <c r="D42" s="23"/>
      <c r="E42" s="23"/>
      <c r="F42" s="23"/>
      <c r="G42" s="23"/>
      <c r="H42" s="23"/>
      <c r="I42" s="23"/>
      <c r="J42" s="23"/>
      <c r="K42" s="23"/>
    </row>
    <row r="43" spans="1:11" x14ac:dyDescent="0.25">
      <c r="A43" s="23"/>
      <c r="B43" s="23"/>
      <c r="C43" s="23"/>
      <c r="D43" s="23"/>
      <c r="E43" s="23"/>
      <c r="F43" s="23"/>
      <c r="G43" s="23"/>
      <c r="H43" s="23"/>
      <c r="I43" s="23"/>
      <c r="J43" s="23"/>
      <c r="K43" s="23"/>
    </row>
    <row r="44" spans="1:11" x14ac:dyDescent="0.25">
      <c r="A44" s="23"/>
      <c r="B44" s="23"/>
      <c r="C44" s="23"/>
      <c r="D44" s="23"/>
      <c r="E44" s="23"/>
      <c r="F44" s="23"/>
      <c r="G44" s="23"/>
      <c r="H44" s="23"/>
      <c r="I44" s="23"/>
      <c r="J44" s="23"/>
      <c r="K44" s="23"/>
    </row>
    <row r="45" spans="1:11" x14ac:dyDescent="0.25">
      <c r="A45" s="23"/>
      <c r="B45" s="23"/>
      <c r="C45" s="23"/>
      <c r="D45" s="23"/>
      <c r="E45" s="23"/>
      <c r="F45" s="23"/>
      <c r="G45" s="23"/>
      <c r="H45" s="23"/>
      <c r="I45" s="23"/>
      <c r="J45" s="23"/>
      <c r="K45" s="23"/>
    </row>
  </sheetData>
  <mergeCells count="1">
    <mergeCell ref="D30:G30"/>
  </mergeCells>
  <hyperlinks>
    <hyperlink ref="D30:G30" r:id="rId1" display="VISITER LE SITE"/>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Analyse multicritères</vt:lpstr>
      <vt:lpstr>1001tableurs.com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Benoît</dc:creator>
  <cp:lastModifiedBy>Benoît</cp:lastModifiedBy>
  <dcterms:created xsi:type="dcterms:W3CDTF">2010-02-07T21:43:41Z</dcterms:created>
  <dcterms:modified xsi:type="dcterms:W3CDTF">2014-03-03T12:16:32Z</dcterms:modified>
</cp:coreProperties>
</file>